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3040" windowHeight="9075" tabRatio="753"/>
  </bookViews>
  <sheets>
    <sheet name="Laws" sheetId="88" r:id="rId1"/>
    <sheet name="Deliverables" sheetId="89" r:id="rId2"/>
    <sheet name="Deliverables - Potential Harm" sheetId="98" r:id="rId3"/>
    <sheet name="Organizational Units" sheetId="91" r:id="rId4"/>
    <sheet name="ComprehensiveStrategic Finances" sheetId="106" r:id="rId5"/>
    <sheet name="Performance Measures" sheetId="62" r:id="rId6"/>
    <sheet name="Strategic Plan Summary" sheetId="93" r:id="rId7"/>
    <sheet name="Drop Down Options" sheetId="36" r:id="rId8"/>
  </sheets>
  <externalReferences>
    <externalReference r:id="rId9"/>
    <externalReference r:id="rId10"/>
    <externalReference r:id="rId11"/>
    <externalReference r:id="rId12"/>
    <externalReference r:id="rId13"/>
  </externalReferences>
  <definedNames>
    <definedName name="AgencyName">'Drop Down Options'!$A$1:$A$5</definedName>
    <definedName name="BasisforEval" localSheetId="4">'[1]Drop Down Options'!#REF!</definedName>
    <definedName name="BasisforEval">'Drop Down Options'!#REF!</definedName>
    <definedName name="BasisforfurtherEval" localSheetId="4">'[1]Drop Down Options'!#REF!</definedName>
    <definedName name="BasisforfurtherEval">'Drop Down Options'!#REF!</definedName>
    <definedName name="Eval">'Drop Down Options'!$A$17:$A$21</definedName>
    <definedName name="EvalOptions" localSheetId="4">'[1]Drop Down Options'!#REF!</definedName>
    <definedName name="EvalOptions">'Drop Down Options'!#REF!</definedName>
    <definedName name="PartnerEntityType">'Drop Down Options'!$A$24:$A$29</definedName>
    <definedName name="_xlnm.Print_Titles" localSheetId="4">'ComprehensiveStrategic Finances'!$8:$9</definedName>
    <definedName name="_xlnm.Print_Titles" localSheetId="1">Deliverables!$1:$4</definedName>
    <definedName name="_xlnm.Print_Titles" localSheetId="2">'Deliverables - Potential Harm'!$1:$4</definedName>
    <definedName name="_xlnm.Print_Titles" localSheetId="0">Laws!$1:$5</definedName>
    <definedName name="_xlnm.Print_Titles" localSheetId="3">'Organizational Units'!$6:$6</definedName>
    <definedName name="_xlnm.Print_Titles" localSheetId="5">'Performance Measures'!$6:$6</definedName>
    <definedName name="_xlnm.Print_Titles" localSheetId="6">'Strategic Plan Summary'!$11:$12</definedName>
    <definedName name="TypeofMeasure" localSheetId="4">[2]Sheet1!#REF!</definedName>
    <definedName name="TypeofMeasure">[3]Sheet1!$C$8:$C$11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4" i="106" l="1"/>
  <c r="P48" i="106" l="1"/>
  <c r="Q51" i="106"/>
  <c r="E94" i="106" l="1"/>
  <c r="F94" i="106"/>
  <c r="G94" i="106"/>
  <c r="G104" i="106" s="1"/>
  <c r="H94" i="106"/>
  <c r="I94" i="106"/>
  <c r="J94" i="106"/>
  <c r="K94" i="106"/>
  <c r="K104" i="106" s="1"/>
  <c r="L94" i="106"/>
  <c r="M94" i="106"/>
  <c r="N94" i="106"/>
  <c r="O94" i="106"/>
  <c r="O104" i="106" s="1"/>
  <c r="P94" i="106"/>
  <c r="E204" i="106"/>
  <c r="F188" i="106"/>
  <c r="E188" i="106"/>
  <c r="E203" i="106" s="1"/>
  <c r="E150" i="106"/>
  <c r="F150" i="106"/>
  <c r="G150" i="106"/>
  <c r="H150" i="106"/>
  <c r="I150" i="106"/>
  <c r="J150" i="106"/>
  <c r="K150" i="106"/>
  <c r="L150" i="106"/>
  <c r="M150" i="106"/>
  <c r="N150" i="106"/>
  <c r="O150" i="106"/>
  <c r="P150" i="106"/>
  <c r="Q150" i="106"/>
  <c r="R150" i="106"/>
  <c r="S150" i="106"/>
  <c r="T150" i="106"/>
  <c r="U150" i="106"/>
  <c r="V150" i="106"/>
  <c r="W150" i="106"/>
  <c r="X150" i="106"/>
  <c r="Y150" i="106"/>
  <c r="Z150" i="106"/>
  <c r="AA150" i="106"/>
  <c r="D155" i="106"/>
  <c r="D188" i="106" s="1"/>
  <c r="E104" i="106"/>
  <c r="F104" i="106"/>
  <c r="H104" i="106"/>
  <c r="I104" i="106"/>
  <c r="J104" i="106"/>
  <c r="L104" i="106"/>
  <c r="M104" i="106"/>
  <c r="N104" i="106"/>
  <c r="P104" i="106"/>
  <c r="E88" i="106"/>
  <c r="E103" i="106" s="1"/>
  <c r="F88" i="106"/>
  <c r="F103" i="106" s="1"/>
  <c r="G88" i="106"/>
  <c r="G103" i="106" s="1"/>
  <c r="H88" i="106"/>
  <c r="H103" i="106" s="1"/>
  <c r="I88" i="106"/>
  <c r="I103" i="106" s="1"/>
  <c r="J88" i="106"/>
  <c r="J103" i="106" s="1"/>
  <c r="K88" i="106"/>
  <c r="K103" i="106" s="1"/>
  <c r="L88" i="106"/>
  <c r="L103" i="106" s="1"/>
  <c r="M88" i="106"/>
  <c r="M103" i="106" s="1"/>
  <c r="N88" i="106"/>
  <c r="N103" i="106" s="1"/>
  <c r="O88" i="106"/>
  <c r="O103" i="106" s="1"/>
  <c r="P88" i="106"/>
  <c r="P103" i="106" s="1"/>
  <c r="C65" i="106" l="1"/>
  <c r="C66" i="106"/>
  <c r="C67" i="106"/>
  <c r="C68" i="106"/>
  <c r="C69" i="106"/>
  <c r="C70" i="106"/>
  <c r="C71" i="106"/>
  <c r="C72" i="106"/>
  <c r="C73" i="106"/>
  <c r="C74" i="106"/>
  <c r="C75" i="106"/>
  <c r="C76" i="106"/>
  <c r="C77" i="106"/>
  <c r="C78" i="106"/>
  <c r="C79" i="106"/>
  <c r="C80" i="106"/>
  <c r="C81" i="106"/>
  <c r="C82" i="106"/>
  <c r="C83" i="106"/>
  <c r="C84" i="106"/>
  <c r="C85" i="106"/>
  <c r="C86" i="106"/>
  <c r="C87" i="106"/>
  <c r="C56" i="106"/>
  <c r="C57" i="106"/>
  <c r="C58" i="106"/>
  <c r="C59" i="106"/>
  <c r="C60" i="106"/>
  <c r="C61" i="106"/>
  <c r="C62" i="106"/>
  <c r="C63" i="106"/>
  <c r="C64" i="106"/>
  <c r="C55" i="106"/>
  <c r="C156" i="106" l="1"/>
  <c r="C157" i="106"/>
  <c r="C158" i="106"/>
  <c r="C159" i="106"/>
  <c r="C160" i="106"/>
  <c r="C161" i="106"/>
  <c r="C162" i="106"/>
  <c r="C163" i="106"/>
  <c r="C164" i="106"/>
  <c r="C165" i="106"/>
  <c r="C166" i="106"/>
  <c r="C167" i="106"/>
  <c r="C168" i="106"/>
  <c r="C169" i="106"/>
  <c r="C170" i="106"/>
  <c r="C171" i="106"/>
  <c r="C172" i="106"/>
  <c r="C173" i="106"/>
  <c r="C174" i="106"/>
  <c r="C175" i="106"/>
  <c r="C176" i="106"/>
  <c r="C177" i="106"/>
  <c r="C178" i="106"/>
  <c r="C179" i="106"/>
  <c r="C180" i="106"/>
  <c r="C181" i="106"/>
  <c r="C182" i="106"/>
  <c r="C183" i="106"/>
  <c r="C155" i="106"/>
  <c r="C187" i="106" l="1"/>
  <c r="C186" i="106"/>
  <c r="C185" i="106"/>
  <c r="C184" i="106"/>
  <c r="C17" i="106"/>
  <c r="C25" i="106"/>
  <c r="D26" i="106"/>
  <c r="C26" i="106" s="1"/>
  <c r="C37" i="106"/>
  <c r="D38" i="106"/>
  <c r="E38" i="106"/>
  <c r="E40" i="106" s="1"/>
  <c r="F38" i="106"/>
  <c r="F40" i="106" s="1"/>
  <c r="F52" i="106" s="1"/>
  <c r="G38" i="106"/>
  <c r="G40" i="106" s="1"/>
  <c r="H38" i="106"/>
  <c r="H40" i="106" s="1"/>
  <c r="I38" i="106"/>
  <c r="I40" i="106" s="1"/>
  <c r="J38" i="106"/>
  <c r="J40" i="106" s="1"/>
  <c r="K38" i="106"/>
  <c r="K40" i="106" s="1"/>
  <c r="L38" i="106"/>
  <c r="L40" i="106" s="1"/>
  <c r="M38" i="106"/>
  <c r="M40" i="106" s="1"/>
  <c r="N38" i="106"/>
  <c r="N40" i="106" s="1"/>
  <c r="N52" i="106" s="1"/>
  <c r="O38" i="106"/>
  <c r="O40" i="106" s="1"/>
  <c r="P38" i="106"/>
  <c r="P40" i="106" s="1"/>
  <c r="Q38" i="106"/>
  <c r="Q40" i="106" s="1"/>
  <c r="Q52" i="106" s="1"/>
  <c r="R38" i="106"/>
  <c r="R40" i="106" s="1"/>
  <c r="R52" i="106" s="1"/>
  <c r="S38" i="106"/>
  <c r="S40" i="106" s="1"/>
  <c r="T38" i="106"/>
  <c r="T40" i="106" s="1"/>
  <c r="U38" i="106"/>
  <c r="U40" i="106" s="1"/>
  <c r="V38" i="106"/>
  <c r="V40" i="106" s="1"/>
  <c r="W38" i="106"/>
  <c r="W40" i="106" s="1"/>
  <c r="Y38" i="106"/>
  <c r="Y40" i="106" s="1"/>
  <c r="Z38" i="106"/>
  <c r="Z40" i="106" s="1"/>
  <c r="AA38" i="106"/>
  <c r="AA40" i="106" s="1"/>
  <c r="C39" i="106"/>
  <c r="X40" i="106"/>
  <c r="X102" i="106" s="1"/>
  <c r="D48" i="106"/>
  <c r="E48" i="106"/>
  <c r="F48" i="106"/>
  <c r="G48" i="106"/>
  <c r="H48" i="106"/>
  <c r="I48" i="106"/>
  <c r="J48" i="106"/>
  <c r="K48" i="106"/>
  <c r="L48" i="106"/>
  <c r="M48" i="106"/>
  <c r="N48" i="106"/>
  <c r="O48" i="106"/>
  <c r="Q48" i="106"/>
  <c r="R48" i="106"/>
  <c r="S48" i="106"/>
  <c r="T48" i="106"/>
  <c r="U48" i="106"/>
  <c r="V48" i="106"/>
  <c r="W48" i="106"/>
  <c r="X48" i="106"/>
  <c r="Y48" i="106"/>
  <c r="Z48" i="106"/>
  <c r="AA48" i="106"/>
  <c r="D51" i="106"/>
  <c r="E51" i="106"/>
  <c r="F51" i="106"/>
  <c r="G51" i="106"/>
  <c r="H51" i="106"/>
  <c r="I51" i="106"/>
  <c r="J51" i="106"/>
  <c r="K51" i="106"/>
  <c r="L51" i="106"/>
  <c r="M51" i="106"/>
  <c r="N51" i="106"/>
  <c r="O51" i="106"/>
  <c r="P51" i="106"/>
  <c r="R51" i="106"/>
  <c r="S51" i="106"/>
  <c r="T51" i="106"/>
  <c r="U51" i="106"/>
  <c r="V51" i="106"/>
  <c r="W51" i="106"/>
  <c r="X51" i="106"/>
  <c r="Y51" i="106"/>
  <c r="D88" i="106"/>
  <c r="Q88" i="106"/>
  <c r="Q103" i="106" s="1"/>
  <c r="R88" i="106"/>
  <c r="R103" i="106" s="1"/>
  <c r="S88" i="106"/>
  <c r="S103" i="106" s="1"/>
  <c r="T88" i="106"/>
  <c r="T103" i="106" s="1"/>
  <c r="U88" i="106"/>
  <c r="U103" i="106" s="1"/>
  <c r="V88" i="106"/>
  <c r="V103" i="106" s="1"/>
  <c r="W88" i="106"/>
  <c r="W103" i="106" s="1"/>
  <c r="X88" i="106"/>
  <c r="X103" i="106" s="1"/>
  <c r="Y88" i="106"/>
  <c r="Y103" i="106" s="1"/>
  <c r="Z88" i="106"/>
  <c r="Z103" i="106" s="1"/>
  <c r="AA88" i="106"/>
  <c r="AA103" i="106" s="1"/>
  <c r="D94" i="106"/>
  <c r="D104" i="106" s="1"/>
  <c r="Q94" i="106"/>
  <c r="Q104" i="106" s="1"/>
  <c r="R94" i="106"/>
  <c r="R104" i="106" s="1"/>
  <c r="S94" i="106"/>
  <c r="S104" i="106" s="1"/>
  <c r="T94" i="106"/>
  <c r="T104" i="106" s="1"/>
  <c r="U94" i="106"/>
  <c r="U104" i="106" s="1"/>
  <c r="V94" i="106"/>
  <c r="V104" i="106" s="1"/>
  <c r="W94" i="106"/>
  <c r="W104" i="106" s="1"/>
  <c r="X94" i="106"/>
  <c r="X104" i="106" s="1"/>
  <c r="Y94" i="106"/>
  <c r="Y104" i="106" s="1"/>
  <c r="Z94" i="106"/>
  <c r="Z104" i="106" s="1"/>
  <c r="AA94" i="106"/>
  <c r="AA104" i="106" s="1"/>
  <c r="D98" i="106"/>
  <c r="E98" i="106"/>
  <c r="F98" i="106"/>
  <c r="G98" i="106"/>
  <c r="H98" i="106"/>
  <c r="I98" i="106"/>
  <c r="J98" i="106"/>
  <c r="K98" i="106"/>
  <c r="L98" i="106"/>
  <c r="M98" i="106"/>
  <c r="N98" i="106"/>
  <c r="O98" i="106"/>
  <c r="P98" i="106"/>
  <c r="Q98" i="106"/>
  <c r="R98" i="106"/>
  <c r="S98" i="106"/>
  <c r="T98" i="106"/>
  <c r="U98" i="106"/>
  <c r="V98" i="106"/>
  <c r="W98" i="106"/>
  <c r="X98" i="106"/>
  <c r="Y98" i="106"/>
  <c r="Z98" i="106"/>
  <c r="AA98" i="106"/>
  <c r="D99" i="106"/>
  <c r="E99" i="106"/>
  <c r="F99" i="106"/>
  <c r="G99" i="106"/>
  <c r="H99" i="106"/>
  <c r="I99" i="106"/>
  <c r="J99" i="106"/>
  <c r="K99" i="106"/>
  <c r="L99" i="106"/>
  <c r="M99" i="106"/>
  <c r="N99" i="106"/>
  <c r="O99" i="106"/>
  <c r="P99" i="106"/>
  <c r="Q99" i="106"/>
  <c r="R99" i="106"/>
  <c r="S99" i="106"/>
  <c r="T99" i="106"/>
  <c r="U99" i="106"/>
  <c r="V99" i="106"/>
  <c r="W99" i="106"/>
  <c r="X99" i="106"/>
  <c r="Y99" i="106"/>
  <c r="Z99" i="106"/>
  <c r="AA99" i="106"/>
  <c r="D100" i="106"/>
  <c r="E100" i="106"/>
  <c r="F100" i="106"/>
  <c r="G100" i="106"/>
  <c r="H100" i="106"/>
  <c r="I100" i="106"/>
  <c r="J100" i="106"/>
  <c r="K100" i="106"/>
  <c r="L100" i="106"/>
  <c r="M100" i="106"/>
  <c r="N100" i="106"/>
  <c r="O100" i="106"/>
  <c r="P100" i="106"/>
  <c r="Q100" i="106"/>
  <c r="R100" i="106"/>
  <c r="S100" i="106"/>
  <c r="T100" i="106"/>
  <c r="U100" i="106"/>
  <c r="V100" i="106"/>
  <c r="W100" i="106"/>
  <c r="X100" i="106"/>
  <c r="Y100" i="106"/>
  <c r="Z100" i="106"/>
  <c r="AA100" i="106"/>
  <c r="D101" i="106"/>
  <c r="E101" i="106"/>
  <c r="F101" i="106"/>
  <c r="G101" i="106"/>
  <c r="H101" i="106"/>
  <c r="I101" i="106"/>
  <c r="J101" i="106"/>
  <c r="K101" i="106"/>
  <c r="L101" i="106"/>
  <c r="M101" i="106"/>
  <c r="N101" i="106"/>
  <c r="O101" i="106"/>
  <c r="P101" i="106"/>
  <c r="Q101" i="106"/>
  <c r="R101" i="106"/>
  <c r="S101" i="106"/>
  <c r="T101" i="106"/>
  <c r="U101" i="106"/>
  <c r="V101" i="106"/>
  <c r="W101" i="106"/>
  <c r="X101" i="106"/>
  <c r="Y101" i="106"/>
  <c r="Z101" i="106"/>
  <c r="AA101" i="106"/>
  <c r="B102" i="106"/>
  <c r="D111" i="106"/>
  <c r="D148" i="106" s="1"/>
  <c r="E111" i="106"/>
  <c r="E198" i="106" s="1"/>
  <c r="F111" i="106"/>
  <c r="F148" i="106" s="1"/>
  <c r="G111" i="106"/>
  <c r="G198" i="106" s="1"/>
  <c r="H111" i="106"/>
  <c r="H148" i="106" s="1"/>
  <c r="I111" i="106"/>
  <c r="I148" i="106" s="1"/>
  <c r="J111" i="106"/>
  <c r="J198" i="106" s="1"/>
  <c r="K111" i="106"/>
  <c r="K148" i="106" s="1"/>
  <c r="L111" i="106"/>
  <c r="L148" i="106" s="1"/>
  <c r="M111" i="106"/>
  <c r="M198" i="106" s="1"/>
  <c r="N111" i="106"/>
  <c r="N148" i="106" s="1"/>
  <c r="O111" i="106"/>
  <c r="O198" i="106" s="1"/>
  <c r="P111" i="106"/>
  <c r="P148" i="106" s="1"/>
  <c r="Q111" i="106"/>
  <c r="Q148" i="106" s="1"/>
  <c r="R111" i="106"/>
  <c r="R198" i="106" s="1"/>
  <c r="S111" i="106"/>
  <c r="S148" i="106" s="1"/>
  <c r="T111" i="106"/>
  <c r="T148" i="106" s="1"/>
  <c r="U111" i="106"/>
  <c r="U198" i="106" s="1"/>
  <c r="V111" i="106"/>
  <c r="V148" i="106" s="1"/>
  <c r="W111" i="106"/>
  <c r="W148" i="106" s="1"/>
  <c r="X111" i="106"/>
  <c r="X148" i="106" s="1"/>
  <c r="Y111" i="106"/>
  <c r="Y148" i="106" s="1"/>
  <c r="Z111" i="106"/>
  <c r="Z198" i="106" s="1"/>
  <c r="AA111" i="106"/>
  <c r="AA198" i="106" s="1"/>
  <c r="D112" i="106"/>
  <c r="E112" i="106"/>
  <c r="F112" i="106"/>
  <c r="F199" i="106" s="1"/>
  <c r="G112" i="106"/>
  <c r="G199" i="106" s="1"/>
  <c r="H112" i="106"/>
  <c r="H199" i="106" s="1"/>
  <c r="I112" i="106"/>
  <c r="I199" i="106" s="1"/>
  <c r="J112" i="106"/>
  <c r="J199" i="106" s="1"/>
  <c r="K112" i="106"/>
  <c r="K199" i="106" s="1"/>
  <c r="L112" i="106"/>
  <c r="L199" i="106" s="1"/>
  <c r="M112" i="106"/>
  <c r="M199" i="106" s="1"/>
  <c r="N112" i="106"/>
  <c r="O112" i="106"/>
  <c r="O199" i="106" s="1"/>
  <c r="P112" i="106"/>
  <c r="P199" i="106" s="1"/>
  <c r="Q112" i="106"/>
  <c r="Q199" i="106" s="1"/>
  <c r="R112" i="106"/>
  <c r="R199" i="106" s="1"/>
  <c r="S112" i="106"/>
  <c r="S199" i="106" s="1"/>
  <c r="T112" i="106"/>
  <c r="T199" i="106" s="1"/>
  <c r="U112" i="106"/>
  <c r="U199" i="106" s="1"/>
  <c r="V112" i="106"/>
  <c r="V199" i="106" s="1"/>
  <c r="W112" i="106"/>
  <c r="W199" i="106" s="1"/>
  <c r="X112" i="106"/>
  <c r="X199" i="106" s="1"/>
  <c r="Y112" i="106"/>
  <c r="Y199" i="106" s="1"/>
  <c r="Z112" i="106"/>
  <c r="Z199" i="106" s="1"/>
  <c r="AA112" i="106"/>
  <c r="AA199" i="106" s="1"/>
  <c r="D113" i="106"/>
  <c r="D200" i="106" s="1"/>
  <c r="E113" i="106"/>
  <c r="F113" i="106"/>
  <c r="F200" i="106" s="1"/>
  <c r="G113" i="106"/>
  <c r="G200" i="106" s="1"/>
  <c r="H113" i="106"/>
  <c r="H200" i="106" s="1"/>
  <c r="I113" i="106"/>
  <c r="I200" i="106" s="1"/>
  <c r="J113" i="106"/>
  <c r="J200" i="106" s="1"/>
  <c r="K113" i="106"/>
  <c r="K200" i="106" s="1"/>
  <c r="L113" i="106"/>
  <c r="L200" i="106" s="1"/>
  <c r="M113" i="106"/>
  <c r="M200" i="106" s="1"/>
  <c r="N113" i="106"/>
  <c r="N200" i="106" s="1"/>
  <c r="O113" i="106"/>
  <c r="O200" i="106" s="1"/>
  <c r="P113" i="106"/>
  <c r="P200" i="106" s="1"/>
  <c r="Q113" i="106"/>
  <c r="Q200" i="106" s="1"/>
  <c r="R113" i="106"/>
  <c r="R200" i="106" s="1"/>
  <c r="S113" i="106"/>
  <c r="S200" i="106" s="1"/>
  <c r="T113" i="106"/>
  <c r="T200" i="106" s="1"/>
  <c r="U113" i="106"/>
  <c r="U200" i="106" s="1"/>
  <c r="V113" i="106"/>
  <c r="V200" i="106" s="1"/>
  <c r="W113" i="106"/>
  <c r="W200" i="106" s="1"/>
  <c r="X113" i="106"/>
  <c r="X200" i="106" s="1"/>
  <c r="Y113" i="106"/>
  <c r="Y200" i="106" s="1"/>
  <c r="Z113" i="106"/>
  <c r="Z200" i="106" s="1"/>
  <c r="AA113" i="106"/>
  <c r="AA200" i="106" s="1"/>
  <c r="D114" i="106"/>
  <c r="E114" i="106"/>
  <c r="F114" i="106"/>
  <c r="G114" i="106"/>
  <c r="H114" i="106"/>
  <c r="I114" i="106"/>
  <c r="J114" i="106"/>
  <c r="K114" i="106"/>
  <c r="L114" i="106"/>
  <c r="M114" i="106"/>
  <c r="N114" i="106"/>
  <c r="O114" i="106"/>
  <c r="P114" i="106"/>
  <c r="Q114" i="106"/>
  <c r="R114" i="106"/>
  <c r="S114" i="106"/>
  <c r="T114" i="106"/>
  <c r="U114" i="106"/>
  <c r="V114" i="106"/>
  <c r="W114" i="106"/>
  <c r="X114" i="106"/>
  <c r="Y114" i="106"/>
  <c r="Z114" i="106"/>
  <c r="AA114" i="106"/>
  <c r="D115" i="106"/>
  <c r="E115" i="106"/>
  <c r="F115" i="106"/>
  <c r="G115" i="106"/>
  <c r="H115" i="106"/>
  <c r="I115" i="106"/>
  <c r="J115" i="106"/>
  <c r="K115" i="106"/>
  <c r="L115" i="106"/>
  <c r="M115" i="106"/>
  <c r="N115" i="106"/>
  <c r="O115" i="106"/>
  <c r="P115" i="106"/>
  <c r="Q115" i="106"/>
  <c r="R115" i="106"/>
  <c r="S115" i="106"/>
  <c r="T115" i="106"/>
  <c r="U115" i="106"/>
  <c r="V115" i="106"/>
  <c r="W115" i="106"/>
  <c r="X115" i="106"/>
  <c r="Y115" i="106"/>
  <c r="Z115" i="106"/>
  <c r="AA115" i="106"/>
  <c r="D116" i="106"/>
  <c r="E116" i="106"/>
  <c r="F116" i="106"/>
  <c r="G116" i="106"/>
  <c r="H116" i="106"/>
  <c r="I116" i="106"/>
  <c r="J116" i="106"/>
  <c r="K116" i="106"/>
  <c r="L116" i="106"/>
  <c r="M116" i="106"/>
  <c r="N116" i="106"/>
  <c r="O116" i="106"/>
  <c r="P116" i="106"/>
  <c r="Q116" i="106"/>
  <c r="R116" i="106"/>
  <c r="S116" i="106"/>
  <c r="T116" i="106"/>
  <c r="U116" i="106"/>
  <c r="V116" i="106"/>
  <c r="W116" i="106"/>
  <c r="X116" i="106"/>
  <c r="Y116" i="106"/>
  <c r="Z116" i="106"/>
  <c r="AA116" i="106"/>
  <c r="C119" i="106"/>
  <c r="D122" i="106"/>
  <c r="E122" i="106"/>
  <c r="F122" i="106"/>
  <c r="G122" i="106"/>
  <c r="H122" i="106"/>
  <c r="I122" i="106"/>
  <c r="J122" i="106"/>
  <c r="K122" i="106"/>
  <c r="L122" i="106"/>
  <c r="M122" i="106"/>
  <c r="N122" i="106"/>
  <c r="O122" i="106"/>
  <c r="P122" i="106"/>
  <c r="Q122" i="106"/>
  <c r="R122" i="106"/>
  <c r="S122" i="106"/>
  <c r="T122" i="106"/>
  <c r="U122" i="106"/>
  <c r="V122" i="106"/>
  <c r="W122" i="106"/>
  <c r="X122" i="106"/>
  <c r="Y122" i="106"/>
  <c r="Z122" i="106"/>
  <c r="AA122" i="106"/>
  <c r="D123" i="106"/>
  <c r="E123" i="106"/>
  <c r="F123" i="106"/>
  <c r="G123" i="106"/>
  <c r="H123" i="106"/>
  <c r="I123" i="106"/>
  <c r="J123" i="106"/>
  <c r="K123" i="106"/>
  <c r="L123" i="106"/>
  <c r="M123" i="106"/>
  <c r="N123" i="106"/>
  <c r="O123" i="106"/>
  <c r="P123" i="106"/>
  <c r="Q123" i="106"/>
  <c r="R123" i="106"/>
  <c r="S123" i="106"/>
  <c r="T123" i="106"/>
  <c r="U123" i="106"/>
  <c r="V123" i="106"/>
  <c r="W123" i="106"/>
  <c r="X123" i="106"/>
  <c r="Y123" i="106"/>
  <c r="Z123" i="106"/>
  <c r="AA123" i="106"/>
  <c r="C126" i="106"/>
  <c r="C127" i="106"/>
  <c r="D128" i="106"/>
  <c r="C128" i="106" s="1"/>
  <c r="B131" i="106"/>
  <c r="B132" i="106"/>
  <c r="D132" i="106"/>
  <c r="E132" i="106"/>
  <c r="F132" i="106"/>
  <c r="G132" i="106"/>
  <c r="H132" i="106"/>
  <c r="I132" i="106"/>
  <c r="J132" i="106"/>
  <c r="K132" i="106"/>
  <c r="L132" i="106"/>
  <c r="M132" i="106"/>
  <c r="N132" i="106"/>
  <c r="O132" i="106"/>
  <c r="P132" i="106"/>
  <c r="Q132" i="106"/>
  <c r="R132" i="106"/>
  <c r="S132" i="106"/>
  <c r="T132" i="106"/>
  <c r="U132" i="106"/>
  <c r="V132" i="106"/>
  <c r="W132" i="106"/>
  <c r="X132" i="106"/>
  <c r="Y132" i="106"/>
  <c r="Z132" i="106"/>
  <c r="AA132" i="106"/>
  <c r="B133" i="106"/>
  <c r="D133" i="106"/>
  <c r="D151" i="106" s="1"/>
  <c r="E133" i="106"/>
  <c r="E201" i="106" s="1"/>
  <c r="F133" i="106"/>
  <c r="F151" i="106" s="1"/>
  <c r="G133" i="106"/>
  <c r="G201" i="106" s="1"/>
  <c r="H133" i="106"/>
  <c r="H151" i="106" s="1"/>
  <c r="I133" i="106"/>
  <c r="I151" i="106" s="1"/>
  <c r="J133" i="106"/>
  <c r="J201" i="106" s="1"/>
  <c r="K133" i="106"/>
  <c r="K201" i="106" s="1"/>
  <c r="L133" i="106"/>
  <c r="L151" i="106" s="1"/>
  <c r="M133" i="106"/>
  <c r="M151" i="106" s="1"/>
  <c r="N133" i="106"/>
  <c r="N151" i="106" s="1"/>
  <c r="O133" i="106"/>
  <c r="O151" i="106" s="1"/>
  <c r="P133" i="106"/>
  <c r="P151" i="106" s="1"/>
  <c r="Q133" i="106"/>
  <c r="Q201" i="106" s="1"/>
  <c r="R133" i="106"/>
  <c r="R201" i="106" s="1"/>
  <c r="S133" i="106"/>
  <c r="S201" i="106" s="1"/>
  <c r="T133" i="106"/>
  <c r="T151" i="106" s="1"/>
  <c r="U133" i="106"/>
  <c r="U151" i="106" s="1"/>
  <c r="V133" i="106"/>
  <c r="V151" i="106" s="1"/>
  <c r="W133" i="106"/>
  <c r="W151" i="106" s="1"/>
  <c r="X133" i="106"/>
  <c r="X151" i="106" s="1"/>
  <c r="Y133" i="106"/>
  <c r="Y201" i="106" s="1"/>
  <c r="Z133" i="106"/>
  <c r="Z201" i="106" s="1"/>
  <c r="AA133" i="106"/>
  <c r="AA201" i="106" s="1"/>
  <c r="B135" i="106"/>
  <c r="C136" i="106"/>
  <c r="C137" i="106"/>
  <c r="D138" i="106"/>
  <c r="D140" i="106" s="1"/>
  <c r="E138" i="106"/>
  <c r="E140" i="106" s="1"/>
  <c r="F138" i="106"/>
  <c r="F140" i="106" s="1"/>
  <c r="F202" i="106" s="1"/>
  <c r="G138" i="106"/>
  <c r="G140" i="106" s="1"/>
  <c r="H138" i="106"/>
  <c r="H140" i="106" s="1"/>
  <c r="I138" i="106"/>
  <c r="I140" i="106" s="1"/>
  <c r="J138" i="106"/>
  <c r="J140" i="106" s="1"/>
  <c r="J202" i="106" s="1"/>
  <c r="K138" i="106"/>
  <c r="K140" i="106" s="1"/>
  <c r="L138" i="106"/>
  <c r="L140" i="106" s="1"/>
  <c r="M138" i="106"/>
  <c r="M140" i="106" s="1"/>
  <c r="N138" i="106"/>
  <c r="N140" i="106" s="1"/>
  <c r="N202" i="106" s="1"/>
  <c r="O138" i="106"/>
  <c r="O140" i="106" s="1"/>
  <c r="P138" i="106"/>
  <c r="P140" i="106" s="1"/>
  <c r="Q138" i="106"/>
  <c r="Q140" i="106" s="1"/>
  <c r="R138" i="106"/>
  <c r="R140" i="106" s="1"/>
  <c r="R202" i="106" s="1"/>
  <c r="S138" i="106"/>
  <c r="S140" i="106" s="1"/>
  <c r="T138" i="106"/>
  <c r="T140" i="106" s="1"/>
  <c r="U138" i="106"/>
  <c r="U140" i="106" s="1"/>
  <c r="V138" i="106"/>
  <c r="V140" i="106" s="1"/>
  <c r="V202" i="106" s="1"/>
  <c r="W138" i="106"/>
  <c r="W140" i="106" s="1"/>
  <c r="X138" i="106"/>
  <c r="X140" i="106" s="1"/>
  <c r="Y138" i="106"/>
  <c r="Y140" i="106" s="1"/>
  <c r="Z138" i="106"/>
  <c r="Z140" i="106" s="1"/>
  <c r="Z202" i="106" s="1"/>
  <c r="AA138" i="106"/>
  <c r="AA140" i="106" s="1"/>
  <c r="C139" i="106"/>
  <c r="D145" i="106"/>
  <c r="E145" i="106"/>
  <c r="F145" i="106"/>
  <c r="G145" i="106"/>
  <c r="H145" i="106"/>
  <c r="I145" i="106"/>
  <c r="J145" i="106"/>
  <c r="K145" i="106"/>
  <c r="L145" i="106"/>
  <c r="M145" i="106"/>
  <c r="N145" i="106"/>
  <c r="O145" i="106"/>
  <c r="P145" i="106"/>
  <c r="Q145" i="106"/>
  <c r="R145" i="106"/>
  <c r="S145" i="106"/>
  <c r="T145" i="106"/>
  <c r="U145" i="106"/>
  <c r="V145" i="106"/>
  <c r="W145" i="106"/>
  <c r="X145" i="106"/>
  <c r="Y145" i="106"/>
  <c r="Z145" i="106"/>
  <c r="AA145" i="106"/>
  <c r="G148" i="106"/>
  <c r="D149" i="106"/>
  <c r="Q149" i="106"/>
  <c r="R149" i="106"/>
  <c r="S149" i="106"/>
  <c r="T149" i="106"/>
  <c r="U149" i="106"/>
  <c r="V149" i="106"/>
  <c r="W149" i="106"/>
  <c r="X149" i="106"/>
  <c r="Y149" i="106"/>
  <c r="Z149" i="106"/>
  <c r="AA149" i="106"/>
  <c r="E151" i="106"/>
  <c r="Q151" i="106"/>
  <c r="F203" i="106"/>
  <c r="G188" i="106"/>
  <c r="G203" i="106" s="1"/>
  <c r="H188" i="106"/>
  <c r="H203" i="106" s="1"/>
  <c r="I188" i="106"/>
  <c r="I203" i="106" s="1"/>
  <c r="J188" i="106"/>
  <c r="J203" i="106" s="1"/>
  <c r="K188" i="106"/>
  <c r="K203" i="106" s="1"/>
  <c r="L188" i="106"/>
  <c r="L203" i="106" s="1"/>
  <c r="M188" i="106"/>
  <c r="M203" i="106" s="1"/>
  <c r="N188" i="106"/>
  <c r="N203" i="106" s="1"/>
  <c r="O188" i="106"/>
  <c r="O203" i="106" s="1"/>
  <c r="P188" i="106"/>
  <c r="P203" i="106" s="1"/>
  <c r="Q188" i="106"/>
  <c r="Q203" i="106" s="1"/>
  <c r="R188" i="106"/>
  <c r="R203" i="106" s="1"/>
  <c r="S188" i="106"/>
  <c r="S203" i="106" s="1"/>
  <c r="T188" i="106"/>
  <c r="T203" i="106" s="1"/>
  <c r="U188" i="106"/>
  <c r="U203" i="106" s="1"/>
  <c r="V188" i="106"/>
  <c r="V203" i="106" s="1"/>
  <c r="W188" i="106"/>
  <c r="W203" i="106" s="1"/>
  <c r="X188" i="106"/>
  <c r="X203" i="106" s="1"/>
  <c r="Y188" i="106"/>
  <c r="Y203" i="106" s="1"/>
  <c r="Z188" i="106"/>
  <c r="Z203" i="106" s="1"/>
  <c r="AA188" i="106"/>
  <c r="AA203" i="106" s="1"/>
  <c r="C193" i="106"/>
  <c r="D194" i="106"/>
  <c r="D204" i="106" s="1"/>
  <c r="F194" i="106"/>
  <c r="F204" i="106" s="1"/>
  <c r="G194" i="106"/>
  <c r="G204" i="106" s="1"/>
  <c r="H194" i="106"/>
  <c r="I194" i="106"/>
  <c r="I204" i="106" s="1"/>
  <c r="J194" i="106"/>
  <c r="J204" i="106" s="1"/>
  <c r="K194" i="106"/>
  <c r="K204" i="106" s="1"/>
  <c r="L194" i="106"/>
  <c r="L204" i="106" s="1"/>
  <c r="M194" i="106"/>
  <c r="M204" i="106" s="1"/>
  <c r="N194" i="106"/>
  <c r="N204" i="106" s="1"/>
  <c r="O194" i="106"/>
  <c r="O204" i="106" s="1"/>
  <c r="P194" i="106"/>
  <c r="Q194" i="106"/>
  <c r="Q204" i="106" s="1"/>
  <c r="R194" i="106"/>
  <c r="R204" i="106" s="1"/>
  <c r="S194" i="106"/>
  <c r="S204" i="106" s="1"/>
  <c r="T194" i="106"/>
  <c r="T204" i="106" s="1"/>
  <c r="U194" i="106"/>
  <c r="U204" i="106" s="1"/>
  <c r="V194" i="106"/>
  <c r="V204" i="106" s="1"/>
  <c r="W194" i="106"/>
  <c r="W204" i="106" s="1"/>
  <c r="X194" i="106"/>
  <c r="Y194" i="106"/>
  <c r="Y204" i="106" s="1"/>
  <c r="Z194" i="106"/>
  <c r="Z204" i="106" s="1"/>
  <c r="AA194" i="106"/>
  <c r="AA204" i="106" s="1"/>
  <c r="B198" i="106"/>
  <c r="B199" i="106"/>
  <c r="D199" i="106"/>
  <c r="N199" i="106"/>
  <c r="B200" i="106"/>
  <c r="B201" i="106"/>
  <c r="M201" i="106"/>
  <c r="W201" i="106"/>
  <c r="B202" i="106"/>
  <c r="D203" i="106"/>
  <c r="H204" i="106"/>
  <c r="P204" i="106"/>
  <c r="X204" i="106"/>
  <c r="C188" i="106" l="1"/>
  <c r="C203" i="106" s="1"/>
  <c r="S198" i="106"/>
  <c r="O148" i="106"/>
  <c r="O201" i="106"/>
  <c r="G151" i="106"/>
  <c r="J148" i="106"/>
  <c r="U201" i="106"/>
  <c r="I201" i="106"/>
  <c r="Y151" i="106"/>
  <c r="J151" i="106"/>
  <c r="X52" i="106"/>
  <c r="M148" i="106"/>
  <c r="W198" i="106"/>
  <c r="AA148" i="106"/>
  <c r="K198" i="106"/>
  <c r="N102" i="106"/>
  <c r="N105" i="106" s="1"/>
  <c r="AA52" i="106"/>
  <c r="AA102" i="106"/>
  <c r="V52" i="106"/>
  <c r="V102" i="106"/>
  <c r="V105" i="106" s="1"/>
  <c r="J52" i="106"/>
  <c r="J102" i="106"/>
  <c r="J105" i="106" s="1"/>
  <c r="V198" i="106"/>
  <c r="N198" i="106"/>
  <c r="F198" i="106"/>
  <c r="Z148" i="106"/>
  <c r="R148" i="106"/>
  <c r="R102" i="106"/>
  <c r="R105" i="106" s="1"/>
  <c r="AA151" i="106"/>
  <c r="S151" i="106"/>
  <c r="K151" i="106"/>
  <c r="S52" i="106"/>
  <c r="S102" i="106"/>
  <c r="S105" i="106" s="1"/>
  <c r="K52" i="106"/>
  <c r="K102" i="106"/>
  <c r="K105" i="106" s="1"/>
  <c r="Z151" i="106"/>
  <c r="Y198" i="106"/>
  <c r="AA105" i="106"/>
  <c r="X105" i="106"/>
  <c r="C88" i="106"/>
  <c r="C103" i="106" s="1"/>
  <c r="N201" i="106"/>
  <c r="I198" i="106"/>
  <c r="Q102" i="106"/>
  <c r="Q105" i="106" s="1"/>
  <c r="F102" i="106"/>
  <c r="F105" i="106" s="1"/>
  <c r="S202" i="106"/>
  <c r="S205" i="106" s="1"/>
  <c r="S152" i="106"/>
  <c r="W52" i="106"/>
  <c r="W102" i="106"/>
  <c r="W105" i="106" s="1"/>
  <c r="O52" i="106"/>
  <c r="O102" i="106"/>
  <c r="O105" i="106" s="1"/>
  <c r="G52" i="106"/>
  <c r="G102" i="106"/>
  <c r="G105" i="106" s="1"/>
  <c r="AA152" i="106"/>
  <c r="AA202" i="106"/>
  <c r="AA205" i="106" s="1"/>
  <c r="W202" i="106"/>
  <c r="W205" i="106" s="1"/>
  <c r="W152" i="106"/>
  <c r="O152" i="106"/>
  <c r="O202" i="106"/>
  <c r="O205" i="106" s="1"/>
  <c r="K152" i="106"/>
  <c r="K202" i="106"/>
  <c r="K205" i="106" s="1"/>
  <c r="G152" i="106"/>
  <c r="G202" i="106"/>
  <c r="G205" i="106" s="1"/>
  <c r="Z52" i="106"/>
  <c r="Z102" i="106"/>
  <c r="Z105" i="106" s="1"/>
  <c r="U52" i="106"/>
  <c r="U102" i="106"/>
  <c r="U105" i="106" s="1"/>
  <c r="M52" i="106"/>
  <c r="M102" i="106"/>
  <c r="M105" i="106" s="1"/>
  <c r="I52" i="106"/>
  <c r="I102" i="106"/>
  <c r="I105" i="106" s="1"/>
  <c r="E52" i="106"/>
  <c r="E102" i="106"/>
  <c r="E105" i="106" s="1"/>
  <c r="Z205" i="106"/>
  <c r="V201" i="106"/>
  <c r="Q198" i="106"/>
  <c r="R151" i="106"/>
  <c r="U148" i="106"/>
  <c r="E148" i="106"/>
  <c r="V205" i="106"/>
  <c r="N205" i="106"/>
  <c r="F205" i="106"/>
  <c r="C94" i="106"/>
  <c r="R205" i="106"/>
  <c r="F201" i="106"/>
  <c r="J205" i="106"/>
  <c r="C194" i="106"/>
  <c r="C204" i="106" s="1"/>
  <c r="C38" i="106"/>
  <c r="Y152" i="106"/>
  <c r="Y202" i="106"/>
  <c r="Y205" i="106" s="1"/>
  <c r="Q152" i="106"/>
  <c r="Q202" i="106"/>
  <c r="Q205" i="106" s="1"/>
  <c r="M152" i="106"/>
  <c r="M202" i="106"/>
  <c r="M205" i="106" s="1"/>
  <c r="I152" i="106"/>
  <c r="I202" i="106"/>
  <c r="I205" i="106" s="1"/>
  <c r="E152" i="106"/>
  <c r="E202" i="106"/>
  <c r="E205" i="106" s="1"/>
  <c r="X152" i="106"/>
  <c r="X202" i="106"/>
  <c r="X205" i="106" s="1"/>
  <c r="T152" i="106"/>
  <c r="T202" i="106"/>
  <c r="T205" i="106" s="1"/>
  <c r="P202" i="106"/>
  <c r="P205" i="106" s="1"/>
  <c r="P152" i="106"/>
  <c r="L152" i="106"/>
  <c r="L202" i="106"/>
  <c r="L205" i="106" s="1"/>
  <c r="H202" i="106"/>
  <c r="H205" i="106" s="1"/>
  <c r="H152" i="106"/>
  <c r="D202" i="106"/>
  <c r="D205" i="106" s="1"/>
  <c r="D152" i="106"/>
  <c r="C140" i="106"/>
  <c r="H6" i="93" s="1"/>
  <c r="Y102" i="106"/>
  <c r="Y105" i="106" s="1"/>
  <c r="Y52" i="106"/>
  <c r="T52" i="106"/>
  <c r="T102" i="106"/>
  <c r="T105" i="106" s="1"/>
  <c r="P52" i="106"/>
  <c r="P102" i="106"/>
  <c r="P105" i="106" s="1"/>
  <c r="L52" i="106"/>
  <c r="L102" i="106"/>
  <c r="L105" i="106" s="1"/>
  <c r="H52" i="106"/>
  <c r="H102" i="106"/>
  <c r="H105" i="106" s="1"/>
  <c r="U202" i="106"/>
  <c r="U205" i="106" s="1"/>
  <c r="U152" i="106"/>
  <c r="Z152" i="106"/>
  <c r="V152" i="106"/>
  <c r="R152" i="106"/>
  <c r="N152" i="106"/>
  <c r="J152" i="106"/>
  <c r="F152" i="106"/>
  <c r="D103" i="106"/>
  <c r="D40" i="106"/>
  <c r="C138" i="106"/>
  <c r="X201" i="106"/>
  <c r="T201" i="106"/>
  <c r="P201" i="106"/>
  <c r="L201" i="106"/>
  <c r="H201" i="106"/>
  <c r="D201" i="106"/>
  <c r="X198" i="106"/>
  <c r="T198" i="106"/>
  <c r="P198" i="106"/>
  <c r="L198" i="106"/>
  <c r="H198" i="106"/>
  <c r="D198" i="106"/>
  <c r="I37" i="93" l="1"/>
  <c r="I41" i="93"/>
  <c r="I23" i="93"/>
  <c r="C104" i="106"/>
  <c r="C152" i="106"/>
  <c r="C202" i="106"/>
  <c r="C205" i="106" s="1"/>
  <c r="H9" i="93" s="1"/>
  <c r="C40" i="106"/>
  <c r="D6" i="93" s="1"/>
  <c r="D52" i="106"/>
  <c r="D102" i="106"/>
  <c r="D105" i="106" s="1"/>
  <c r="E27" i="93" l="1"/>
  <c r="I13" i="93"/>
  <c r="E13" i="93"/>
  <c r="C52" i="106"/>
  <c r="C102" i="106"/>
  <c r="C105" i="106" s="1"/>
  <c r="D9" i="93" s="1"/>
  <c r="E37" i="93" l="1"/>
  <c r="E23" i="93"/>
  <c r="E41" i="93"/>
  <c r="E32" i="93"/>
  <c r="E48" i="93"/>
  <c r="I32" i="93" l="1"/>
  <c r="I27" i="93"/>
  <c r="I15" i="93"/>
  <c r="I48" i="93"/>
</calcChain>
</file>

<file path=xl/sharedStrings.xml><?xml version="1.0" encoding="utf-8"?>
<sst xmlns="http://schemas.openxmlformats.org/spreadsheetml/2006/main" count="3262" uniqueCount="1108">
  <si>
    <t>Agency Responding</t>
  </si>
  <si>
    <t>Date of Submission</t>
  </si>
  <si>
    <t>Outcome Measure</t>
  </si>
  <si>
    <t>Efficiency Measure</t>
  </si>
  <si>
    <t>Output Measure</t>
  </si>
  <si>
    <t>Item #</t>
  </si>
  <si>
    <t>Type of Measure:</t>
  </si>
  <si>
    <r>
      <rPr>
        <u/>
        <sz val="10"/>
        <color theme="1"/>
        <rFont val="Calibri Light"/>
        <family val="2"/>
        <scheme val="major"/>
      </rPr>
      <t>Types of Performance Measures</t>
    </r>
    <r>
      <rPr>
        <sz val="10"/>
        <color theme="1"/>
        <rFont val="Calibri Light"/>
        <family val="2"/>
        <scheme val="major"/>
      </rPr>
      <t xml:space="preserve">: 
</t>
    </r>
    <r>
      <rPr>
        <b/>
        <i/>
        <sz val="10"/>
        <color theme="1"/>
        <rFont val="Calibri Light"/>
        <family val="2"/>
        <scheme val="major"/>
      </rPr>
      <t>Outcome Measure</t>
    </r>
    <r>
      <rPr>
        <sz val="10"/>
        <color theme="1"/>
        <rFont val="Calibri Light"/>
        <family val="2"/>
        <scheme val="major"/>
      </rPr>
      <t xml:space="preserve"> - A quantifiable indicator of the public and customer benefits from an agency's actions.  Outcome measures are used to assess an agency's effectiveness in serving its key customers and in achieving its mission, goals and objectives.  They are also used to direct resources to strategies with the greatest effect on the most valued outcomes.  Outcome measures should be the first priority.  Example - % of licensees with no violations.
</t>
    </r>
    <r>
      <rPr>
        <b/>
        <i/>
        <sz val="10"/>
        <color theme="1"/>
        <rFont val="Calibri Light"/>
        <family val="2"/>
        <scheme val="major"/>
      </rPr>
      <t>Efficiency Measure</t>
    </r>
    <r>
      <rPr>
        <i/>
        <sz val="10"/>
        <color theme="1"/>
        <rFont val="Calibri Light"/>
        <family val="2"/>
        <scheme val="major"/>
      </rPr>
      <t xml:space="preserve"> </t>
    </r>
    <r>
      <rPr>
        <sz val="10"/>
        <color theme="1"/>
        <rFont val="Calibri Light"/>
        <family val="2"/>
        <scheme val="major"/>
      </rPr>
      <t xml:space="preserve">- A quantifiable indicator of productivity expressed in unit costs, units of time, or other ratio-based units.  Efficiency measures are used to assess the cost-efficiency, productivity, and timeliness of agency operations.  Efficiency measures measure the efficient use of available resources and should be the second priority.  Example - cost per inspection
</t>
    </r>
    <r>
      <rPr>
        <b/>
        <i/>
        <sz val="10"/>
        <color theme="1"/>
        <rFont val="Calibri Light"/>
        <family val="2"/>
        <scheme val="major"/>
      </rPr>
      <t>Output Measure</t>
    </r>
    <r>
      <rPr>
        <sz val="10"/>
        <color theme="1"/>
        <rFont val="Calibri Light"/>
        <family val="2"/>
        <scheme val="major"/>
      </rPr>
      <t xml:space="preserve"> - A quantifiable indicator of the number of goods or services an agency produces.  Output measures are used to assess workload and the agency's efforts to address demands.  Output measures measure workload and efforts and should be the third priority.  Example - # of business license applications processed.
</t>
    </r>
    <r>
      <rPr>
        <b/>
        <i/>
        <sz val="10"/>
        <color theme="1"/>
        <rFont val="Calibri Light"/>
        <family val="2"/>
        <scheme val="major"/>
      </rPr>
      <t>Input/Activity Measure</t>
    </r>
    <r>
      <rPr>
        <b/>
        <sz val="10"/>
        <color theme="1"/>
        <rFont val="Calibri Light"/>
        <family val="2"/>
        <scheme val="major"/>
      </rPr>
      <t xml:space="preserve"> </t>
    </r>
    <r>
      <rPr>
        <sz val="10"/>
        <color theme="1"/>
        <rFont val="Calibri Light"/>
        <family val="2"/>
        <scheme val="major"/>
      </rPr>
      <t>- Resources that contribute to the production and delivery of a service.  Inputs are "what we use to do the work."  They measure the factors or requests received that explain performance (i.e. explanatory).  These measures should be the last priority.  Example - # of license applications received</t>
    </r>
  </si>
  <si>
    <t>Agency selected; Required by State; or Required by Federal:</t>
  </si>
  <si>
    <t>Agency Selected</t>
  </si>
  <si>
    <t>State</t>
  </si>
  <si>
    <t>Federal</t>
  </si>
  <si>
    <t>Input/Activity Measure</t>
  </si>
  <si>
    <t>Yes</t>
  </si>
  <si>
    <t>No</t>
  </si>
  <si>
    <t>Law Number</t>
  </si>
  <si>
    <t>Jurisdiction</t>
  </si>
  <si>
    <t>Type of Law</t>
  </si>
  <si>
    <t>Statutory Requirement and/or Authority Granted</t>
  </si>
  <si>
    <t>2016-17</t>
  </si>
  <si>
    <t xml:space="preserve">Agency Code:     </t>
  </si>
  <si>
    <t>Time Applicable</t>
  </si>
  <si>
    <t>Associated Organizational Unit(s)</t>
  </si>
  <si>
    <t>Other state agencies whose mission the deliverable may fit within</t>
  </si>
  <si>
    <t>Total amount Appropriated and Authorized to Spend</t>
  </si>
  <si>
    <t xml:space="preserve"># of FTE equivalents utilized </t>
  </si>
  <si>
    <t>Performance Measure</t>
  </si>
  <si>
    <t xml:space="preserve">Recurring or one-time? </t>
  </si>
  <si>
    <t>Amounts appropriated, and amounts authorized, to the agency for 2015-16 that were not spent AND the agency can spend in 2016-17</t>
  </si>
  <si>
    <t>Deliverable</t>
  </si>
  <si>
    <t>Applicable Laws</t>
  </si>
  <si>
    <t>Line #</t>
  </si>
  <si>
    <t>Total</t>
  </si>
  <si>
    <t>Amounts appropriated, and amounts authorized, to the agency for 2016-17 that were not spent AND the agency can spend in 2017-18</t>
  </si>
  <si>
    <t>2017-18</t>
  </si>
  <si>
    <t>Greatest potential harm to the public if deliverable is not provided</t>
  </si>
  <si>
    <t>1-3 recommendations to the General Assembly, other than $ and providing the deliverable, for how the General Assembly can help avoid the greatest potential harm</t>
  </si>
  <si>
    <t>N/A</t>
  </si>
  <si>
    <t xml:space="preserve">Total Appropriated and Authorized (i.e. allowed to spend) by the end of 2016-17  </t>
  </si>
  <si>
    <t>State Funded Program #</t>
  </si>
  <si>
    <t>State Funded Program Description in the General Appropriations Act</t>
  </si>
  <si>
    <t>General Appropriations Act Programs</t>
  </si>
  <si>
    <r>
      <rPr>
        <sz val="10"/>
        <rFont val="Calibri Light"/>
        <family val="2"/>
        <scheme val="major"/>
      </rPr>
      <t>Database(s) through which expenditures are tracked</t>
    </r>
    <r>
      <rPr>
        <b/>
        <sz val="10"/>
        <rFont val="Calibri Light"/>
        <family val="2"/>
        <scheme val="major"/>
      </rPr>
      <t/>
    </r>
  </si>
  <si>
    <t>(minus) Spent to Achieve Agency's Comprehensive Strategic Plan</t>
  </si>
  <si>
    <t>Spent/Transferred not toward Agency's Comprehensive Strategic Plan</t>
  </si>
  <si>
    <t>State, Federal, or Other?</t>
  </si>
  <si>
    <t>How Spending is Tracked</t>
  </si>
  <si>
    <t>1B</t>
  </si>
  <si>
    <t>2B</t>
  </si>
  <si>
    <t>3B</t>
  </si>
  <si>
    <t>4B</t>
  </si>
  <si>
    <t>5B</t>
  </si>
  <si>
    <t>6B</t>
  </si>
  <si>
    <t>7B</t>
  </si>
  <si>
    <t>8B</t>
  </si>
  <si>
    <t>9B</t>
  </si>
  <si>
    <t>10B</t>
  </si>
  <si>
    <t>11B</t>
  </si>
  <si>
    <t>12B</t>
  </si>
  <si>
    <t>13B</t>
  </si>
  <si>
    <t>14B</t>
  </si>
  <si>
    <t>15B</t>
  </si>
  <si>
    <t>16B</t>
  </si>
  <si>
    <t>17B</t>
  </si>
  <si>
    <t>18B</t>
  </si>
  <si>
    <t>19B</t>
  </si>
  <si>
    <t>20B</t>
  </si>
  <si>
    <t>21B</t>
  </si>
  <si>
    <t>22B</t>
  </si>
  <si>
    <t>23B</t>
  </si>
  <si>
    <t>24B</t>
  </si>
  <si>
    <t>25B</t>
  </si>
  <si>
    <t>26B</t>
  </si>
  <si>
    <t>27B</t>
  </si>
  <si>
    <t>28B</t>
  </si>
  <si>
    <t>29B</t>
  </si>
  <si>
    <t>30B</t>
  </si>
  <si>
    <t>31B</t>
  </si>
  <si>
    <t>32B</t>
  </si>
  <si>
    <t>Appropriations and Authorizations remaining at end of year</t>
  </si>
  <si>
    <t>(minus) Spent to Achieve Agency's Comprehensive Strategic Plan (BUDGETED)</t>
  </si>
  <si>
    <t>(minus) Spent/Transferred not toward Agency's Comprehensive Strategic Plan (BUDGETED)</t>
  </si>
  <si>
    <t>Amount of appropriations and authorizations remaining (BUDGETED)</t>
  </si>
  <si>
    <t>1A</t>
  </si>
  <si>
    <t>2A</t>
  </si>
  <si>
    <t>3A</t>
  </si>
  <si>
    <t>4A</t>
  </si>
  <si>
    <t>5A</t>
  </si>
  <si>
    <t>6A</t>
  </si>
  <si>
    <t>7A</t>
  </si>
  <si>
    <t>8A</t>
  </si>
  <si>
    <t>9A</t>
  </si>
  <si>
    <t>10A</t>
  </si>
  <si>
    <t>11A</t>
  </si>
  <si>
    <t>12A</t>
  </si>
  <si>
    <t>13A</t>
  </si>
  <si>
    <t>14A</t>
  </si>
  <si>
    <t>15A</t>
  </si>
  <si>
    <t>16A</t>
  </si>
  <si>
    <t>17A</t>
  </si>
  <si>
    <t>18A</t>
  </si>
  <si>
    <t>19A</t>
  </si>
  <si>
    <t>20A</t>
  </si>
  <si>
    <t>21A</t>
  </si>
  <si>
    <t>22A</t>
  </si>
  <si>
    <t>23A</t>
  </si>
  <si>
    <t>24A</t>
  </si>
  <si>
    <t>25A</t>
  </si>
  <si>
    <t>26A</t>
  </si>
  <si>
    <t>27A</t>
  </si>
  <si>
    <t>28A</t>
  </si>
  <si>
    <t>29A</t>
  </si>
  <si>
    <t>30A</t>
  </si>
  <si>
    <t>31A</t>
  </si>
  <si>
    <t>32A</t>
  </si>
  <si>
    <r>
      <t>2017-18 Comprehensive Strategic Plan Part and Description</t>
    </r>
    <r>
      <rPr>
        <sz val="10"/>
        <rFont val="Calibri Light"/>
        <family val="2"/>
        <scheme val="major"/>
      </rPr>
      <t xml:space="preserve">
(e.g., Goal 1 - Insert Goal 1; Strategy 1.1 - Insert Strategy 1.1; Objective 1.1.1 - Insert Objective 1.1.1)</t>
    </r>
    <r>
      <rPr>
        <b/>
        <sz val="10"/>
        <rFont val="Calibri Light"/>
        <family val="2"/>
        <scheme val="major"/>
      </rPr>
      <t xml:space="preserve">
</t>
    </r>
  </si>
  <si>
    <t>Customer/Client</t>
  </si>
  <si>
    <t>Does this law specify who (customer) the agency must or may serve?  (Y/N)</t>
  </si>
  <si>
    <t>Target:</t>
  </si>
  <si>
    <t>Actual:</t>
  </si>
  <si>
    <r>
      <t xml:space="preserve">Does the agency </t>
    </r>
    <r>
      <rPr>
        <b/>
        <sz val="10"/>
        <color theme="1"/>
        <rFont val="Calibri Light"/>
        <family val="2"/>
        <scheme val="major"/>
      </rPr>
      <t>evaluate customer satisfaction</t>
    </r>
    <r>
      <rPr>
        <sz val="10"/>
        <color theme="1"/>
        <rFont val="Calibri Light"/>
        <family val="2"/>
        <scheme val="major"/>
      </rPr>
      <t xml:space="preserve">? </t>
    </r>
  </si>
  <si>
    <t>2014-15:</t>
  </si>
  <si>
    <t>2015-16:</t>
  </si>
  <si>
    <t>2016-17:</t>
  </si>
  <si>
    <t>Year</t>
  </si>
  <si>
    <r>
      <t xml:space="preserve">Does the agency know the annual </t>
    </r>
    <r>
      <rPr>
        <b/>
        <sz val="10"/>
        <color theme="1"/>
        <rFont val="Calibri Light"/>
        <family val="2"/>
        <scheme val="major"/>
      </rPr>
      <t># of potential customers</t>
    </r>
    <r>
      <rPr>
        <sz val="10"/>
        <color theme="1"/>
        <rFont val="Calibri Light"/>
        <family val="2"/>
        <scheme val="major"/>
      </rPr>
      <t xml:space="preserve">? </t>
    </r>
  </si>
  <si>
    <r>
      <t xml:space="preserve">Does the agency know the annual </t>
    </r>
    <r>
      <rPr>
        <b/>
        <sz val="10"/>
        <color theme="1"/>
        <rFont val="Calibri Light"/>
        <family val="2"/>
        <scheme val="major"/>
      </rPr>
      <t># of customers served</t>
    </r>
    <r>
      <rPr>
        <sz val="10"/>
        <color theme="1"/>
        <rFont val="Calibri Light"/>
        <family val="2"/>
        <scheme val="major"/>
      </rPr>
      <t xml:space="preserve">? </t>
    </r>
  </si>
  <si>
    <r>
      <t xml:space="preserve">Does the agency know the </t>
    </r>
    <r>
      <rPr>
        <b/>
        <sz val="10"/>
        <color theme="1"/>
        <rFont val="Calibri Light"/>
        <family val="2"/>
        <scheme val="major"/>
      </rPr>
      <t>cost it incurs, per unit</t>
    </r>
    <r>
      <rPr>
        <sz val="10"/>
        <color theme="1"/>
        <rFont val="Calibri Light"/>
        <family val="2"/>
        <scheme val="major"/>
      </rPr>
      <t xml:space="preserve">, to provide the service or product? </t>
    </r>
  </si>
  <si>
    <t>Target and Actual row labels</t>
  </si>
  <si>
    <t>SCEIS Fund # (Expendable Level - 8 digit) (full set of financials available for each through SCEIS); same Fund may be in multiple columns if multiple funding sources are deposited into it</t>
  </si>
  <si>
    <t>SCEIS Fund Description</t>
  </si>
  <si>
    <t>Source of Funds</t>
  </si>
  <si>
    <t>If source of funds is multi-year grant, # of years, including this yr, remaining</t>
  </si>
  <si>
    <r>
      <t xml:space="preserve">Did the agency make efforts to obtain information from employees leaving the agency (e.g., exit interview, survey, evaluation, etc.) in 2014-15; 2015-16; or 2016-17? </t>
    </r>
    <r>
      <rPr>
        <sz val="10"/>
        <color theme="1"/>
        <rFont val="Calibri Light"/>
        <family val="2"/>
        <scheme val="major"/>
      </rPr>
      <t>(Y/N)</t>
    </r>
  </si>
  <si>
    <t>Amounts Appropriated and Authorized (i.e. allowed to spend)</t>
  </si>
  <si>
    <t>Total not toward Strategic Plan in 2016-17</t>
  </si>
  <si>
    <t>Prior to receiving these report guidelines, did the agency have a comprehensive strategic plan? (enter Yes or No after the question mark in this cell)</t>
  </si>
  <si>
    <t xml:space="preserve">(minus) Spending/Transferring agency does not control </t>
  </si>
  <si>
    <t>External restrictions (from state/federal govt, grant issuer, etc.), if any, on use of funds</t>
  </si>
  <si>
    <r>
      <t>Toward Agency's 2016-17 Comprehensive Strategic Plan</t>
    </r>
    <r>
      <rPr>
        <sz val="10"/>
        <rFont val="Calibri Light"/>
        <family val="2"/>
        <scheme val="major"/>
      </rPr>
      <t xml:space="preserve"> 
(By Strategy at a minimum, and if possible, by Objective)</t>
    </r>
  </si>
  <si>
    <t>Summary of Resources Available</t>
  </si>
  <si>
    <t>RESOURCES AGENCY IS ALLOWED TO USE (2016-17)</t>
  </si>
  <si>
    <t>HOW RESOURCES ARE UTILIZED (2016-17)</t>
  </si>
  <si>
    <t>Fiscal Year 2016-17</t>
  </si>
  <si>
    <t xml:space="preserve">Total allowed to spend at START of 2016-17  </t>
  </si>
  <si>
    <t>Total spent toward Strategic Plan</t>
  </si>
  <si>
    <t xml:space="preserve">Total allowed to spend by END of 2016-17  </t>
  </si>
  <si>
    <t>Appropriations and authorizations remaining from 2016-17</t>
  </si>
  <si>
    <r>
      <t>Does the law allow the agency to</t>
    </r>
    <r>
      <rPr>
        <b/>
        <sz val="10"/>
        <color theme="1"/>
        <rFont val="Calibri Light"/>
        <family val="2"/>
        <scheme val="major"/>
      </rPr>
      <t xml:space="preserve"> charge for the service or product</t>
    </r>
    <r>
      <rPr>
        <sz val="10"/>
        <color theme="1"/>
        <rFont val="Calibri Light"/>
        <family val="2"/>
        <scheme val="major"/>
      </rPr>
      <t>?</t>
    </r>
  </si>
  <si>
    <t>Note:  Appropriations and authorizations are based on cash available and amounts estimated to receive during the year</t>
  </si>
  <si>
    <t>Source #1</t>
  </si>
  <si>
    <t>Source #2</t>
  </si>
  <si>
    <t>Source #3</t>
  </si>
  <si>
    <t>Source #4</t>
  </si>
  <si>
    <t>RESOURCES AGENCY IS ALLOWED TO USE (2017-18)</t>
  </si>
  <si>
    <t>HOW RESOURCES ARE UTILIZED (2017-18)</t>
  </si>
  <si>
    <t>END OF YEAR AMOUNT REMAINING (2017-18)</t>
  </si>
  <si>
    <t>START OF YEAR FINANCIAL RESOURCES AVAILABLE (2017-18)</t>
  </si>
  <si>
    <t>START OF YEAR FINANCIAL RESOURCES AVAILABLE (2016-17)</t>
  </si>
  <si>
    <t>END OF YEAR AMOUNT REMAINING (2016-17)</t>
  </si>
  <si>
    <t>Does the law specify a deliverable (service or product) the agency must or may provide?  (Y/N)</t>
  </si>
  <si>
    <r>
      <t xml:space="preserve">Does the agency </t>
    </r>
    <r>
      <rPr>
        <b/>
        <sz val="10"/>
        <rFont val="Calibri Light"/>
        <family val="2"/>
        <scheme val="major"/>
      </rPr>
      <t xml:space="preserve">evaluate the outcome obtained by customers / individuals who receive </t>
    </r>
    <r>
      <rPr>
        <sz val="10"/>
        <rFont val="Calibri Light"/>
        <family val="2"/>
        <scheme val="major"/>
      </rPr>
      <t>the service or product (on an individual or aggregate basis?)</t>
    </r>
  </si>
  <si>
    <t>Currently using, considering using in future, no longer using</t>
  </si>
  <si>
    <t xml:space="preserve">If the agency feels additional explanation of data provided in any of the sections below would assist those reading the document in better understanding the data please add a row under the applicable section, label it "Additional Notes," and enter the additional explanation.  </t>
  </si>
  <si>
    <t>Total generated or received by June 30, 2016 (end of 2015-16)</t>
  </si>
  <si>
    <t>Organizational Unit (or all agency) that generated or received the money</t>
  </si>
  <si>
    <t>Indicate whether revenue is generated (by agency through sale of deliverables or application for grants) or received (from state or set federal matching formula)?</t>
  </si>
  <si>
    <t>Does this money remain with the agency or go to the General Fund?</t>
  </si>
  <si>
    <r>
      <t>Cash balances at start of the year</t>
    </r>
    <r>
      <rPr>
        <sz val="10"/>
        <rFont val="Calibri Light"/>
        <family val="2"/>
        <scheme val="major"/>
      </rPr>
      <t xml:space="preserve"> - (Cash balance for each Source of Fund should be entered only once and appear in the column where the Source of Fund is first listed)</t>
    </r>
  </si>
  <si>
    <t>Cash balance at the end of 2014-15</t>
  </si>
  <si>
    <t>Change in cash balance during 2015-16</t>
  </si>
  <si>
    <t>% of Total Available to Spend</t>
  </si>
  <si>
    <t>Amount remaining</t>
  </si>
  <si>
    <t>Total # of FTEs available / Total # filled at start of year</t>
  </si>
  <si>
    <t># of FTE equivalents planned to utilize</t>
  </si>
  <si>
    <t>Total generated or received by June 30, 2017 (end of 2016-17)</t>
  </si>
  <si>
    <t>Cash balance at the end of 2015-16</t>
  </si>
  <si>
    <t>Change in cash balance during 2016-17</t>
  </si>
  <si>
    <t xml:space="preserve">Total allowed to spend at START of 2017-18  </t>
  </si>
  <si>
    <t xml:space="preserve">Total allowed to spend by END of 2017-18  </t>
  </si>
  <si>
    <t>Associated General Appropriations Act Program(s)</t>
  </si>
  <si>
    <t>% of Total Available to  Budget</t>
  </si>
  <si>
    <t>3A-2</t>
  </si>
  <si>
    <t>3A-3</t>
  </si>
  <si>
    <t>8A-2</t>
  </si>
  <si>
    <t>8A-3</t>
  </si>
  <si>
    <t>Revenue (generated or received) last year</t>
  </si>
  <si>
    <t>Revenue (generated or received) sources</t>
  </si>
  <si>
    <t>Revenue (generated or received) Source (do not combine recurring with one-time and please list the sources deposited in the same SCEIS Fund in consecutive columns)</t>
  </si>
  <si>
    <t>Where revenue (generated or received) appears in SCEIS</t>
  </si>
  <si>
    <t>22A-2</t>
  </si>
  <si>
    <t>If yes, who is/are the customer(s)?</t>
  </si>
  <si>
    <t>3B-2</t>
  </si>
  <si>
    <t>3B-3</t>
  </si>
  <si>
    <t>8B-2</t>
  </si>
  <si>
    <t>8B-3</t>
  </si>
  <si>
    <t>22B-2</t>
  </si>
  <si>
    <t>Total cash balance as of July 1, 2017 (start of 2017-18)</t>
  </si>
  <si>
    <t>Total cash balance as of July 1, 2016 (start of 2016-17)</t>
  </si>
  <si>
    <t>Total not toward Strategic Plan in 2017-18</t>
  </si>
  <si>
    <r>
      <t>Toward Agency's 2017-18 Comprehensive Strategic Plan</t>
    </r>
    <r>
      <rPr>
        <sz val="10"/>
        <rFont val="Calibri Light"/>
        <family val="2"/>
        <scheme val="major"/>
      </rPr>
      <t xml:space="preserve"> 
(By Strategy at a minimum, and if possible, by Objective)</t>
    </r>
  </si>
  <si>
    <t xml:space="preserve">Total Appropriated and Authorized (i.e. allowed to spend) by the end of 2017-18  </t>
  </si>
  <si>
    <t>Fiscal Year 2017-18</t>
  </si>
  <si>
    <t>LAWS CHART</t>
  </si>
  <si>
    <t>PERFORMANCE MEASURES CHART</t>
  </si>
  <si>
    <t>Currently using, in future, no longer?</t>
  </si>
  <si>
    <t>Currently using</t>
  </si>
  <si>
    <t>Considering using</t>
  </si>
  <si>
    <t>No longer using</t>
  </si>
  <si>
    <t>Statute</t>
  </si>
  <si>
    <t>Types of Measure?</t>
  </si>
  <si>
    <t>Regulation</t>
  </si>
  <si>
    <t>Proviso</t>
  </si>
  <si>
    <t>Does law specify a customer?</t>
  </si>
  <si>
    <t>Required By?</t>
  </si>
  <si>
    <t>Does law specify a deliverable?</t>
  </si>
  <si>
    <t>Yes - Serving on board, commission, or committee</t>
  </si>
  <si>
    <t>Yes - Other service or product</t>
  </si>
  <si>
    <t>DELIVERABLES CHART</t>
  </si>
  <si>
    <t>Evaluate Outcome?</t>
  </si>
  <si>
    <t>Know annual # of potential customers?</t>
  </si>
  <si>
    <t>Know annual # of customers served?</t>
  </si>
  <si>
    <t>STRATEGIC PLAN SUMMARY CHART</t>
  </si>
  <si>
    <t>Person have input on budget?</t>
  </si>
  <si>
    <t>Evaluate Customer Satisfaction?</t>
  </si>
  <si>
    <t>Know cost per unit?</t>
  </si>
  <si>
    <t>Allowed to Charge for service or product?</t>
  </si>
  <si>
    <t>Yes - Providing report</t>
  </si>
  <si>
    <t>Is deliverable provided because…</t>
  </si>
  <si>
    <t>Require</t>
  </si>
  <si>
    <t>Allow</t>
  </si>
  <si>
    <t>Not specifically mentioned in law, but provided to achieve the requirements of the applicable law</t>
  </si>
  <si>
    <t>Additional comments from agency (Optional)</t>
  </si>
  <si>
    <t>Purpose of Organizational Unit</t>
  </si>
  <si>
    <t>Track employee satisfaction?</t>
  </si>
  <si>
    <t>ORGANIZATIONAL UNIT CHART</t>
  </si>
  <si>
    <t>Allow anonymous feedback?</t>
  </si>
  <si>
    <t>Jobs require a certification?</t>
  </si>
  <si>
    <t>Pay for/provide required certifications?</t>
  </si>
  <si>
    <t>All</t>
  </si>
  <si>
    <t>Some</t>
  </si>
  <si>
    <t>None</t>
  </si>
  <si>
    <t>DNE</t>
  </si>
  <si>
    <r>
      <t xml:space="preserve">Turnover Rate </t>
    </r>
    <r>
      <rPr>
        <sz val="10"/>
        <rFont val="Calibri Light"/>
        <family val="2"/>
        <scheme val="major"/>
      </rPr>
      <t>in the organizational unit</t>
    </r>
  </si>
  <si>
    <t>State government</t>
  </si>
  <si>
    <t>Federal government</t>
  </si>
  <si>
    <t>State government + Agency Selected</t>
  </si>
  <si>
    <t>Federal government + Agency Selected</t>
  </si>
  <si>
    <t>Spent/Transferred NOT toward Agency's Comprehensive Strategic Plan</t>
  </si>
  <si>
    <t>Recurring</t>
  </si>
  <si>
    <t>One-Time</t>
  </si>
  <si>
    <t>Other</t>
  </si>
  <si>
    <t>Generated by agency</t>
  </si>
  <si>
    <t>Received from state or set federal match</t>
  </si>
  <si>
    <t>Remain with agency</t>
  </si>
  <si>
    <t>Go to the General Fund</t>
  </si>
  <si>
    <t>If yes, in the previous column, did the agency pay for, or provide in-house, classes/instruction/etc. needed to maintain all, some, or none of the required certifications?</t>
  </si>
  <si>
    <t>Associated Organizational Unit</t>
  </si>
  <si>
    <t>17-22-710</t>
  </si>
  <si>
    <t>17-22-1120</t>
  </si>
  <si>
    <t xml:space="preserve"> 8-21-320</t>
  </si>
  <si>
    <t>14-1-204 (B)(1)</t>
  </si>
  <si>
    <t>44-53-450(C)</t>
  </si>
  <si>
    <t>14-1-212</t>
  </si>
  <si>
    <t>14-1-213</t>
  </si>
  <si>
    <t>8-11-260</t>
  </si>
  <si>
    <t>8-13-770</t>
  </si>
  <si>
    <t>16-1-130</t>
  </si>
  <si>
    <t>43-35-310</t>
  </si>
  <si>
    <t>22-3-546</t>
  </si>
  <si>
    <t>16-3-2050</t>
  </si>
  <si>
    <t>Strategy 1.1 - Reduce the average time it takes to dispose of General Sessions cases</t>
  </si>
  <si>
    <t>Objective 1.1.1 - Circuit Solicitors will continue to hire additional General Session prosecutors with the additional funding that was provided in the FY2016/17 budget and continued in the FY2017/18 budget</t>
  </si>
  <si>
    <t>Objective 1.1.2 - Reduce the average time it takes to dispose of General Sessions cases</t>
  </si>
  <si>
    <t>Objective 1.1.3 - Reduce the number of cases that have been pending for over 541 days</t>
  </si>
  <si>
    <t>Strategy 1.2 - Upgrade the 16 Circuit Solicitors' Offices Prosecution Case Management Systems, IT Storage and E-Discovery</t>
  </si>
  <si>
    <t>Objective 1.2.1 - Enable each Circuit Solicitors' Office to have a secure, cloud based , Prosecution Case Management System, Data Storage and E-Discovery Platform</t>
  </si>
  <si>
    <t>Goal 2 - Provide quality support services to the Offices of Solicitor</t>
  </si>
  <si>
    <t>Commission on Prosecution Coordination</t>
  </si>
  <si>
    <t>Number of General Sessions cases added</t>
  </si>
  <si>
    <t>Number of General Sessions cases disposed of</t>
  </si>
  <si>
    <t>3 year average of General Sessions cases added</t>
  </si>
  <si>
    <t>Develops and maintains a professional, ethical, knowledgeable, skilled, effective, and efficient workforce in the  South Carolina's Solicitors' Offices.</t>
  </si>
  <si>
    <t>Assists in determining whether current resources (staffing, budget, court time, etc.) are sufficient to support existing and anticipated workloads in the Solicitors' Offices or if changes need to be pursued.</t>
  </si>
  <si>
    <t>(1) Assists in determining whether current resources (staffing, budget, court time, etc.) are sufficient to support existing and anticipated workloads in the Solicitors' Offices or if changes need to be pursued. (2) Protects the community by vigorously but fairly prosecuting those who violate the law.</t>
  </si>
  <si>
    <t>Assists in determining whether current resources (staffing, budget, court time, etc.) are sufficient to support existing and anticipated workloads in the Solicitors' Offices or if changes need to be pursued. Protect the community by vigorously but fairly prosecuting those who violate the law</t>
  </si>
  <si>
    <t>Assists in determining whether current resources (staffing, budget, court time, etc.) are sufficient to support existing and anticipated workloads in the Solicitors' Offices or if changes need to be pursued in order to reduce the average time it takes to dispose of General Sessions cases. (2) Protect the community by vigorously but fairly prosecuting those who violate the law.</t>
  </si>
  <si>
    <t>Assists in determining whether current IT resources are sufficient to support existing and anticipated workloads, cases management needs, data storage needs and e-discovery needs in the Solicitors' Offices . (2) Protect the community by vigorously but fairly prosecuting those who violate the law.</t>
  </si>
  <si>
    <r>
      <t>Meaningful Use of Measure</t>
    </r>
    <r>
      <rPr>
        <sz val="10"/>
        <color theme="1"/>
        <rFont val="Calibri Light"/>
        <family val="2"/>
        <scheme val="major"/>
      </rPr>
      <t xml:space="preserve"> (from Accountability Report)</t>
    </r>
  </si>
  <si>
    <t>July - June</t>
  </si>
  <si>
    <t>1-5-40</t>
  </si>
  <si>
    <t>Provides that the Secretary of State is to monitor positions on SCCPC's Commission.</t>
  </si>
  <si>
    <t>1-7-910</t>
  </si>
  <si>
    <t>Creates SCCPC.</t>
  </si>
  <si>
    <t>1-7-920</t>
  </si>
  <si>
    <t>Sets out the Commission membership for SCCPC.</t>
  </si>
  <si>
    <t>1-7-930</t>
  </si>
  <si>
    <t>Sets out process of filling vacancies on SCCPC Commission.</t>
  </si>
  <si>
    <t>1-7-940</t>
  </si>
  <si>
    <t>Outlines the duties of SCCPC:  (1) coordinate all administrative functions of the Solicitors' offices and any affiliate services; (2) submit the budgets of the Solicitors and their affiliate services to the General Assembly; (3) encourage and develop legal education programs and training programs for solicitors and their affiliate services, organize and provide seminars to help increase the effectiveness and efficiency of the prosecution of criminal cases in this State, act as a clearinghouse and distribution source for publications involving solicitors and their affiliate services, and provide legal updates on matters of law affecting prosecution of criminal cases; and (4) provide blank indictments for the Solicitors.</t>
  </si>
  <si>
    <t>Solicitors' Offices; other prosecutors and prosecution staff (state and local); law enforcement</t>
  </si>
  <si>
    <t>1-7-950</t>
  </si>
  <si>
    <t>Provides process for electing Chair and any other officers and determining quorum for SCCPC Commission</t>
  </si>
  <si>
    <t>1-7-960</t>
  </si>
  <si>
    <t>Provides for the hiring of an Executive Director and other staff as needed.</t>
  </si>
  <si>
    <t>1-7-970</t>
  </si>
  <si>
    <t>Provides that members of SCCPC Commission shall serve without pay, but are allowed expenses and Executive Director to approve any vouchers for such to be paid out of appropriations for SCCPC operating expenses.</t>
  </si>
  <si>
    <t>1-7-980</t>
  </si>
  <si>
    <t>1-7-990</t>
  </si>
  <si>
    <t>Provides that SCCPC may promulgate regulations necessary to perform its required duties.</t>
  </si>
  <si>
    <t>Provides that members of the General Assembly are allowed to serve on SCCPC Commission.</t>
  </si>
  <si>
    <t>Exempts diversion programs operated by SCCPC and Solicitors from statutory eligibility guidelines.</t>
  </si>
  <si>
    <t>16-3-1430</t>
  </si>
  <si>
    <t>Provides that SCCPC Executive Director or his designee is to serve on the Victim Services Coordinating Council.</t>
  </si>
  <si>
    <t>16-3-1525</t>
  </si>
  <si>
    <t>Provides that a representative from SCCPC is to serve on the South Carolina Attorney General's interagency task force on the prevention of trafficking in persons.</t>
  </si>
  <si>
    <t>16-25-720</t>
  </si>
  <si>
    <t>In addition to requiring the Solicitors to each create a Circuit Domestic Violence Fatality Review Committee, and addressing membership and process, requires SCCPC to develop protocols for use by those Committees and by coroners and others conducting autopsies of persons who either died from or were a victim of domestic violence prior to death.</t>
  </si>
  <si>
    <t>17-22-30</t>
  </si>
  <si>
    <t>Solicitors' Offices</t>
  </si>
  <si>
    <t>17-22-40</t>
  </si>
  <si>
    <t>17-22-130</t>
  </si>
  <si>
    <t>Provides for creation and retention of intervention records by the Solicitors; provision of information to SLED, and sharing of information with SCCPC for its compilation of annual reports.</t>
  </si>
  <si>
    <t>17-22-310</t>
  </si>
  <si>
    <t>17-22-360</t>
  </si>
  <si>
    <t xml:space="preserve">Requires that each Solicitor with a traffic education program submit an annual report to the Treasurer and SCCPC, with SCCPC charged with making the reports available for public inspection. </t>
  </si>
  <si>
    <t>Solicitors; public</t>
  </si>
  <si>
    <t>17-22-370</t>
  </si>
  <si>
    <t>Requires the Solicitors to provide identifying information on all participants in the traffic education programs to SCCPC for use in determining eligibility for a traffic education program.</t>
  </si>
  <si>
    <t>17-22-510</t>
  </si>
  <si>
    <t>17-22-530</t>
  </si>
  <si>
    <t>17-22-560</t>
  </si>
  <si>
    <t>Provides that SCCPC Executive Director or his designee is to serve on the Adult Protection Coordinating Council.</t>
  </si>
  <si>
    <t>Provides for, among other things, the office and election of the 16 Circuit Solicitors, their term of office, gives the General Assembly the authority to establish the requirements for the office of Solicitor, and designates the Attorney General as the chief prosecuting office of the state with the authority to supervise the prosecution of all criminal cases in courts of record.</t>
  </si>
  <si>
    <t>1-7-50</t>
  </si>
  <si>
    <t>1-7-55</t>
  </si>
  <si>
    <t>1-7-60</t>
  </si>
  <si>
    <t>1-7-80</t>
  </si>
  <si>
    <t>Provides that the Attorney General shall, out of the annual appropriation for the Attorney General for the expenses of litigation, pay for dockets for the several circuit solicitors and those other expenses as he may deem advisable.</t>
  </si>
  <si>
    <t>1-7-100</t>
  </si>
  <si>
    <t>1-7-310</t>
  </si>
  <si>
    <t>1-7-320</t>
  </si>
  <si>
    <t>1-7-325</t>
  </si>
  <si>
    <t>1-7-330</t>
  </si>
  <si>
    <t>Places duties on the Solicitors in regard to the dockets for general sessions court.</t>
  </si>
  <si>
    <t>1-7-340</t>
  </si>
  <si>
    <t>Requires Solicitors to attend inquests and preliminary hearings in capital cases upon request of coroner or sheriff.</t>
  </si>
  <si>
    <t>1-7-350</t>
  </si>
  <si>
    <t xml:space="preserve">Requires Solicitors, as assigned by Attorney General, to represent in both civil and criminal matters, all institutions, departments, and agencies of the State within their respective circuits, and to represent the state in in extradition proceedings in other states and in criminal matters outside their circuits in case of the incapacity of the local solicitor or otherwise.
</t>
  </si>
  <si>
    <t>1-7-360</t>
  </si>
  <si>
    <t>Provides for salary and expenses of Solicitors, and prohibits additional compensation other than expenses as allowed; also requires that all costs from defendants be remitted to the county treasurer for the use of the State.</t>
  </si>
  <si>
    <t>1-7-370</t>
  </si>
  <si>
    <t>Allows Solicitors to defend accused persons when their duty does not require them to prosecute them.</t>
  </si>
  <si>
    <t>1-7-380</t>
  </si>
  <si>
    <t>1-7-390</t>
  </si>
  <si>
    <t>Provides for the filling of any vacancy in the office of Solicitor.</t>
  </si>
  <si>
    <t>1-7-396</t>
  </si>
  <si>
    <t>Provides that full-time investigators shall have police powers of a deputy sheriff and must post bond and take the oath required of constables.</t>
  </si>
  <si>
    <t>1-7-400</t>
  </si>
  <si>
    <t>Makes it a misdemeanor crime (to be prosecuted by the Attorney General) for a Solicitor, in the public discharge of his duties, to be drunk, intoxicated, or in any extent disabled by the use of intoxicating liquors, and requires that a Solicitor who engages in such behavior to be dismissed from office.</t>
  </si>
  <si>
    <t>1-7-405</t>
  </si>
  <si>
    <t>Provides that the Solicitors may appoint as many assistant solicitors, investigators and secretaries as deemed necessary, that their salaries are to be provided by the counties, and that they shall serve at the pleasure of the Solicitors.</t>
  </si>
  <si>
    <t>1-7-406</t>
  </si>
  <si>
    <t>1-7-407</t>
  </si>
  <si>
    <t>1-7-410</t>
  </si>
  <si>
    <t>Requires Solicitor of the Fourteenth Judicial Circuit to advise with and aid the grand jury of Colleton County in its duties and the coroner or magistrate of Colleton County in inquisitions.</t>
  </si>
  <si>
    <t>1-7-420</t>
  </si>
  <si>
    <t>1-7-430</t>
  </si>
  <si>
    <t>Provides the Solicitor of the First Judicial Circuit may appoint an attorney residing in the circuit to serve as an assistant solicitor at the pleasure of the solicitor, with the salary to be paid from funds provided by Public Law 90-351, The Omnibus Crime Control and Safe Streets Act of 1968, as amended.</t>
  </si>
  <si>
    <t>1-7-440</t>
  </si>
  <si>
    <t>1-7-450</t>
  </si>
  <si>
    <t>1-7-460</t>
  </si>
  <si>
    <t>1-7-470</t>
  </si>
  <si>
    <t>1-7-480</t>
  </si>
  <si>
    <t>Creates in the Eighth Judicial Circuit Solicitor's Office an assistant solicitor position, with a salary equal to one half of that received by the solicitor and the same amount for expenses as the Solicitor, with each county in the circuit to pay its pro rata share of such salary and expense allowance.</t>
  </si>
  <si>
    <t>1-7-490</t>
  </si>
  <si>
    <t xml:space="preserve">Provides that the Solicitor of the Ninth Judicial Circuit may appoint seven competent attorneys residing in the circuit as  assistant solicitors, six  in Charleston County (two upon the approval of the local legislative delegation) and one in Berkeley County (upon the approval of the local legislative delegation); and provides for salaries to be paid by the respective counties. </t>
  </si>
  <si>
    <t>1-7-500</t>
  </si>
  <si>
    <t>Provides that the Solicitor of the Tenth Judicial Circuit may appoint an attorney residing in the circuit as an assistant solicitor, upon the approval of the legislative delegation from Anderson and Oconee Counties, whose term of office shall not exceed that of the Solicitor; and provides for the salary and other compensation and how it is to be distributed between the two counties.</t>
  </si>
  <si>
    <t>1-7-510</t>
  </si>
  <si>
    <t>Provides that the Solicitor of the Thirteenth Judicial Circuit may appoint a Greenville County attorney as a full-time assistant solicitor in Greenville County, whose term of office shall be coterminous with the Solicitor's, and that the salary and other expenses shall be covered by Greenville County.</t>
  </si>
  <si>
    <t>1-7-520</t>
  </si>
  <si>
    <t>1-7-530</t>
  </si>
  <si>
    <t>Provides that the Solicitor of the Thirteenth Judicial Circuit may appoint an attorney residing in the circuit as a full-time assistant solicitor for a term of one year, and the salary and other expenses shall be covered by Union and York Counties.</t>
  </si>
  <si>
    <t>1-7-533</t>
  </si>
  <si>
    <t>1-7-540</t>
  </si>
  <si>
    <t>Provides that the Solicitor of the Ninth Judicial Circuit may  appoint two competent circuit residents to serve as special investigator and assistant special investigator, whose term shall not exceed that of the Solicitor; they may carry a handgun while engaged in official duties, must post a bond and be commissioned by the Governor, and shall have the powers and duties as constables; their salaries shall be covered by Charleston County and the special investigator shall receive a spending allowance of not less than $1,500.</t>
  </si>
  <si>
    <t>1-7-710</t>
  </si>
  <si>
    <t>1-7-720</t>
  </si>
  <si>
    <t>Requires that the Attorney General and solicitors shall sue for the penalties incurred by any public officer or board of public officers.</t>
  </si>
  <si>
    <t>1-7-730</t>
  </si>
  <si>
    <t>1-7-750</t>
  </si>
  <si>
    <t>Authorizes a Solicitor to employ outside counsel, in his discretion, without approval of the Attorney General, for civil forfeiture proceedings arising from criminal activity or from estreatment of bail bonds; in other matters, the circuit solicitor must obtain written approval of the Attorney General prior to retaining counsel to or filing a civil cause of action.</t>
  </si>
  <si>
    <t>1-7-1000</t>
  </si>
  <si>
    <t>Provides that Solicitors are to be paid a salary provided by the General Assembly in the annual appropriations act.</t>
  </si>
  <si>
    <t>16-25-510</t>
  </si>
  <si>
    <t>Requires the Solicitors, in each county or circuit, to facilitate the development of community domestic violence coordinating councils  based on public-private sector collaboration.</t>
  </si>
  <si>
    <t>16-25-520</t>
  </si>
  <si>
    <t>Sets out the purpose of a community domestic violence coordinating council:  increase the awareness and understanding of domestic violence and its consequences; reduce the incidence of domestic violence; and enhance and ensure the safety of battered individuals and their children.</t>
  </si>
  <si>
    <t>16-25-530</t>
  </si>
  <si>
    <t>Sets out the minimum duties and responsibilities of a community domestic violence coordinating council:   (1) promoting effective strategies of intervention for identifying the existence of domestic violence and for intervention by public and private agencies; (2) establishing interdisciplinary and interagency protocols for intervention with survivors of domestic violence; (3) facilitating communication and cooperation among agencies and organizations that are responsible for addressing domestic violence; (4) monitoring, evaluating, and improving the quality and effectiveness of domestic violence services and protections in the community; (5) providing public education and prevention activities; and (6) providing professional training and continuing education activities.</t>
  </si>
  <si>
    <t>16-25-540</t>
  </si>
  <si>
    <t>Sets out suggestions for membership of a community domestic violence coordinating council, and provides that members shall develop memoranda of agreement among and between themselves to ensure clarity of roles and responsibilities in providing services to victims of domestic violence.</t>
  </si>
  <si>
    <t>Provides that each community domestic violence coordinating council is responsible for generating revenue for its operation and administration.</t>
  </si>
  <si>
    <t>16-25-710</t>
  </si>
  <si>
    <t>Domestic Violence Fatality Review Committees (title statute)</t>
  </si>
  <si>
    <t>16-25-730</t>
  </si>
  <si>
    <t>16-25-740</t>
  </si>
  <si>
    <t>Sets out detailed restrictions on discussing or sharing information received by, discussions of, and the work of a Domestic Violence Fatality Review Committee; exempts information, documents, and records from disclosure under FOIA, discovery rules, or subpoena unless they are otherwise available from other sources; and makes violation of the statutory provisions a misdemeanor.</t>
  </si>
  <si>
    <t>16-25-750</t>
  </si>
  <si>
    <t>Requires a Domestic Violence Fatality Review Committee to make recommendations when appropriate regarding training, statutory changes, public education, training for first responders and others, and the development and implementation of policies and procedures for its own governance.</t>
  </si>
  <si>
    <t>17-22-10</t>
  </si>
  <si>
    <t>Pretrial Intervention (Act title)</t>
  </si>
  <si>
    <t>17-22-20</t>
  </si>
  <si>
    <t>Sets out definitions for the Pretrial Intervention Act</t>
  </si>
  <si>
    <t>17-22-50</t>
  </si>
  <si>
    <t>17-22-55</t>
  </si>
  <si>
    <t>17-22-60</t>
  </si>
  <si>
    <t>17-22-70</t>
  </si>
  <si>
    <t>17-22-80</t>
  </si>
  <si>
    <t>17-22-90</t>
  </si>
  <si>
    <t>17-22-100</t>
  </si>
  <si>
    <t>Provides for a time period (no later than 75 days after service of an arrest warrant or 10 days following appointment of counsel) for application for an intervention, but gives the Solicitor the discretion to waive it.</t>
  </si>
  <si>
    <t>17-22-110</t>
  </si>
  <si>
    <t>17-22-120</t>
  </si>
  <si>
    <t>17-22-140</t>
  </si>
  <si>
    <t>Requires the offender to make restitution, as determined by the solicitor, prior to the completion of the pretrial intervention program.</t>
  </si>
  <si>
    <t>17-22-150</t>
  </si>
  <si>
    <t>17-22-170</t>
  </si>
  <si>
    <t>Makes it a misdemeanor crime for any municipal, county, or state entity or any individual to unlawfully retain or release information on a person's participation in a pretrial intervention program; and exempts circuit solicitors or their staff in the performance of their official duties.</t>
  </si>
  <si>
    <t>17-22-300</t>
  </si>
  <si>
    <t>Traffic Education Program (Act title)</t>
  </si>
  <si>
    <t>17-22-320</t>
  </si>
  <si>
    <t>Provides that a person may be considered for a traffic education program if he has no significant history of traffic violations, but that a person may not participate in a traffic education program more than once; and provides that a person's participation in a traffic education program does not prevent his participation in a pretrial intervention program pursuant Article 1, Chapter 22, Title 17.</t>
  </si>
  <si>
    <t>17-22-330</t>
  </si>
  <si>
    <t>17-22-340</t>
  </si>
  <si>
    <t>Provides that each Solicitor may establish an Office of Traffic Education Program Coordinator whose responsibility is to assist in the establishment and maintenance of the traffic education program.</t>
  </si>
  <si>
    <t>17-22-350</t>
  </si>
  <si>
    <t>Provides for a nonrefundable fee of not more than $280 fee to participate in a traffic education program (nonrefundable $140 application fee and, if accepted, a nonrefundable participation fee of no more than $140), that may not be reduced or suspended, but, in cases where a person is deemed unable to pay, both fees must be waived; statute provides for distribution of the fees collected: (1) for magistrate court offenses, 9.17% goes to the county for provision of services to victims of crime (as provided in 14-1-207(D)) and 6.74% goes to the Solicitors (the remainder is divided pursuant to a formula between other criminal justice related state agencies, including 23.62% to SCPPP, 15.12% to SCCJA, 13.73% to SCAG, and 10.97% to SCCID); and (2) for municipal court offenses 9.17% goes to the county for provision of services to victims of crime (as provided in 14-1-208(D)) and 6.74% goes to the Solicitors (the remainder is divided pursuant to a formula between the state's general fund and other agencies, including 10.25% to SCPPP, 10.13% to SCCJA, 7.57% to SCAG, and 11.02% to SCCID).</t>
  </si>
  <si>
    <t>17-22-500</t>
  </si>
  <si>
    <t>Alcohol Education Program Act (title statute).</t>
  </si>
  <si>
    <t>17-22-520</t>
  </si>
  <si>
    <t>Provides the eligibility requirements for the Solicitors' alcohol education program; and provides that a person's participation in an alcohol education program does not prevent his participation in a pretrial intervention program pursuant to the provisions and conditions of Article 1 of Chapter 22, Title 17.</t>
  </si>
  <si>
    <t>17-22-540</t>
  </si>
  <si>
    <t>Provides that each Solicitor may establish an Office of Alcohol Education Program Coordinator whose responsibility is to assist in the establishment and maintenance of the alcohol education program.</t>
  </si>
  <si>
    <t>17-22-550</t>
  </si>
  <si>
    <t xml:space="preserve">17-22-910 </t>
  </si>
  <si>
    <t>Provides that all expungements of criminal records are to be administered by the Solicitors' Offices, and that a person's eligibility for expungement of an offense contained in this section, or authorized by any other provision of law, must be based on the offense that the person pled guilty to or was convicted of committing and not on an offense for which the person may have been charged.</t>
  </si>
  <si>
    <t>17-22-920</t>
  </si>
  <si>
    <t xml:space="preserve">Requires the clerks of court to direct all inquiries about expungements to the Solicitors' Offices. </t>
  </si>
  <si>
    <t>17-22-930</t>
  </si>
  <si>
    <t>17-22-940</t>
  </si>
  <si>
    <t>Provides for a $250 administrative fee payable to the Solicitor's Office for the expungement service, except where a person was found not guilty or the charge was dismissed other than as part of a plea agreement; provides for the Solicitors' Offices to implement policies and procedures to ensure a properly conducted process; impose duties related to signatures and providing copies; requires SLED to verify and document that charges are appropriate for expungement before expungement signed and to receive $25 fee for this service; generally limits each expungement order to one charge; allows Solicitor to waive fees for persons who, as victims of identity theft, have been falsely accused of a crime; and requires each Solicitor to maintain a record of all fees collected which are to remain confidential, except that they are to be made available to the Chairmen of the House and Senate Judiciary Committees.</t>
  </si>
  <si>
    <t>17-22-950</t>
  </si>
  <si>
    <t>Provides for the expungement of summary court charges by the summary court if a person is found not guilty or the charges are dismissed or nolle prossed at no cost to the person, and sets out process and timeline for such; and provides that a prosecution or law enforcement agency may file an objection, which must be heard by the court of general sessions.</t>
  </si>
  <si>
    <t>Provides that a portion of fees assessed on motions filed in common pleas and family courts (the first $450,000 of fees collected) are to be used to fund drug court in the Third, Fourth, and Eleventh Judicial Circuits (funds are to pass through SCCPC)</t>
  </si>
  <si>
    <t>$150 surcharge on all drug convictions distributed to solicitors to be used only for drug courts (pass through SCCPC)</t>
  </si>
  <si>
    <t>17-22-350(B) &amp; (C)</t>
  </si>
  <si>
    <t xml:space="preserve"> Solicitors' Offices</t>
  </si>
  <si>
    <t>Solicitors; Sentencing Reform Oversight Committee; public</t>
  </si>
  <si>
    <t>Adult Protection Coordinating Council</t>
  </si>
  <si>
    <t>Attorney General; Victim Services Coordinating Council</t>
  </si>
  <si>
    <t>Attorney General</t>
  </si>
  <si>
    <t>Provides that hiring salaries and salary increases for the agency heads of SCCPC and SCCID shall be subject to all provisions related to agency heads covered by the Agency Head Salary Commission.</t>
  </si>
  <si>
    <t>Requires SCCPC and SCCID to provide detailed expenditure reports and associated revenue streams for each individual circuit, revenue streams shall include, but not be limited to, state funds, local funds, federal funds, and also nongovernmental sources of funds, by no later than September first, on the prior fiscal year, to the appropriate commission, and then provide the Chairman of the House Ways and Means Committee and Chairman of the Senate Finance Committee with a combined report by September fifteenth of the current fiscal year.</t>
  </si>
  <si>
    <t>Chairman of the House Ways and Means Committee; Chairman of the Senate Finance Committee</t>
  </si>
  <si>
    <t>Provides, in the SCCPC appropriations, for the salary of the Solicitors (not less than a full-time circuit court judge).</t>
  </si>
  <si>
    <t>Provides, in the SCCPC appropriations, how the money appropriated for the Judicial Circuits (16) State Support is to be apportioned among the circuits.</t>
  </si>
  <si>
    <t>Authorizes, in the SCCPC appropriations, for the carrying forward, of any unexpended balance in the Judicial Circuits (16) State Support funds, for the operation of the solicitors office relating to operational expenses</t>
  </si>
  <si>
    <t>Provides, in the SCCPC appropriations, that the amounts appropriated by the General Assembly for solicitors offices shall be in addition to any amounts presently being provided by the county for these services and may not be used to supplant funding already allocated for such services without any additional charges, and requires the Solicitors to notify the Chairman of the Senate Finance Committee and the Chairman of the House Ways and Means Committee if a county reduces the amount of support provided to the solicitors office below the level provided in the prior fiscal year.</t>
  </si>
  <si>
    <t>Provides, in the SCCPC appropriations, that, when funds are available, the amount appropriated and authorized in Part IA, Section 60 for Solicitors Victim/Witness Assistance Programs shall be apportioned among the circuits and sets out the manner of apportionment.</t>
  </si>
  <si>
    <t>General Assembly</t>
  </si>
  <si>
    <t>Provides, in the SCCPC appropriations, how funds appropriated for Victim/Witness Programs must be divided among the judicial circuits; requires that such funds must be used only for the purpose of establishing a Victim/Witness Program; sets out minimum services to be provided by a Victim/Witness Program; provides that the amounts appropriated by the General Assembly for solicitors offices shall be in addition to any amounts presently being provided by the county for these services and may not be used to supplant funding already allocated for such services; provides that any reduction by any county in funding for victim assistance programs in solicitors offices shall result in a corresponding decrease of state funds provided to the solicitors office in that county for victim assistance services; and requires that each Solicitor submit an annual financial and programmatic report describing the use of these funds to the Governor, the Attorney General, the Chairman of the Senate Finance Committee, and the Chairman of the House Ways and Means Committee.</t>
  </si>
  <si>
    <t>Provides, in the SCCPC appropriations, that the amount appropriated and authorized in this section for violent crime prosecution shall be apportioned among the circuits on a pro-rata basis</t>
  </si>
  <si>
    <t>Provides, in the SCCPC appropriations, for the distribution of the amount appropriated in this Act and authorized for Solicitors' caseload equalization.</t>
  </si>
  <si>
    <t>Provides, in the SCCPC appropriations, for the distribution of the summary court domestic violence prosecution funding.</t>
  </si>
  <si>
    <t>Provides, in the SCDJJ appropriations, for the funding of juvenile arbitration programs in the circuits and a community advocacy program in the First Judicial Circuit, that SCDJJ shall contract with the Solicitors' Offices to provide.</t>
  </si>
  <si>
    <t>16-3-26</t>
  </si>
  <si>
    <t>Requires Solicitors to provide notice to the defense of an intention to seek the death penalty.</t>
  </si>
  <si>
    <t>16-3-210</t>
  </si>
  <si>
    <t>16-3-450</t>
  </si>
  <si>
    <t>16-3-655</t>
  </si>
  <si>
    <t>Requires Solicitors to provide notice to the defense of an intention to seek the death penalty on a charge of criminal sexual conduct with a minor.</t>
  </si>
  <si>
    <t>16-3-740</t>
  </si>
  <si>
    <t xml:space="preserve">Requires Solicitors, after an offender has been charged and upon the request of a person who is the victim or a victim's legal guardian, of a criminal offense that involved the sexual penetration of the victim's body or who has been exposed to body fluids during the commission of a criminal offense, to petition the court for an order to have the offender tested for Hepatitis B and HIV, and, once the results are received, to notify the victim/victim's guardian, victim's attorney, offender, juvenile offender's parent or guardian, offender's attorney, and the detention/prison facility where the offender is incarcerated. </t>
  </si>
  <si>
    <t>16-3-1840</t>
  </si>
  <si>
    <t>16-3-2090</t>
  </si>
  <si>
    <t>Authorizes the Attorney General or Solicitors to pursue forfeiture of property seized in relation to trafficking in persons, and set outs procedure and process.</t>
  </si>
  <si>
    <t>16-3-1515</t>
  </si>
  <si>
    <t>16-3-750</t>
  </si>
  <si>
    <t>While imposing obligations on prosecuting agencies to notify victims of bond and juvenile detention hearings, exempts SCCPC and the Solicitors' Offices from requirement that a victim must be notified before a defendant released from diversion programs administered by SCCPC or the Solicitor's Office.</t>
  </si>
  <si>
    <t>16-3-1545</t>
  </si>
  <si>
    <t>16-3-1550</t>
  </si>
  <si>
    <t>Requires prosecuting agencies to make victim impact statements available to the defense prior to sentencing, notify a court when a victim or witness deserves special consideration, and make reasonable efforts to provide victims and witnesses with a waiting area that is separate from those used by the defense.</t>
  </si>
  <si>
    <t>16-3-1555</t>
  </si>
  <si>
    <t>14-29-30</t>
  </si>
  <si>
    <t>14-31-40</t>
  </si>
  <si>
    <t>17-29-30</t>
  </si>
  <si>
    <t>41-25-110</t>
  </si>
  <si>
    <t>Authorizes the Attorney General, Solicitors, and their assistants to apply for an order to approve installation and use of pen register or trace devices, and sets out required contents of an application.</t>
  </si>
  <si>
    <t>Authorizes Solicitors and others to enforce the provisions of Chapter 25, Title 40 (Private Personnel Placement Services).</t>
  </si>
  <si>
    <t>44-53-460</t>
  </si>
  <si>
    <t>44-53-530</t>
  </si>
  <si>
    <t>Provides representative to serve on Interagency Task Force on Human Trafficking</t>
  </si>
  <si>
    <t xml:space="preserve">Develops protocols for use of Judicial Circuit  Domestic Violence Fatality Review Committees, and by coroners and others conducting autopsies </t>
  </si>
  <si>
    <t xml:space="preserve">Oversees administration of procedures for pre-trial intervention programs established by Judicial Circuit Solicitors  </t>
  </si>
  <si>
    <t xml:space="preserve">Oversees administration of procedures for traffic education programs established by Judicial Circuit Solicitors  </t>
  </si>
  <si>
    <t>S.C. Code Ann. §16-3-2050</t>
  </si>
  <si>
    <t>S.C. Code Ann. §16-25-720</t>
  </si>
  <si>
    <t>S.C. Code Ann. §17-22-30</t>
  </si>
  <si>
    <t>S.C. Code Ann. §17-22-40</t>
  </si>
  <si>
    <t>S.C. Code Ann. §17-22-130</t>
  </si>
  <si>
    <t>S.C. Code Ann. §17-22-310</t>
  </si>
  <si>
    <t>S.C. Code Ann. §17-22-360</t>
  </si>
  <si>
    <t>S.C. Code Ann. §17-22-510</t>
  </si>
  <si>
    <t>S.C. Code Ann. §17-22-530</t>
  </si>
  <si>
    <t>S.C. Code Ann. §17-22-560</t>
  </si>
  <si>
    <t>S.C. Code Ann. §17-22-1120</t>
  </si>
  <si>
    <t>S.C. Code Ann. §22-3-546</t>
  </si>
  <si>
    <t>Provide legal updates</t>
  </si>
  <si>
    <t>Maintain identifying information on all participants in alcohol education program</t>
  </si>
  <si>
    <t xml:space="preserve">Provide representative to serve on Adult Protection Coordinating Council </t>
  </si>
  <si>
    <t>17-1-40</t>
  </si>
  <si>
    <t>Sets out requirements and allowances for a victim seeking restitution, and authorizes the prosecuting agency to set time limits for victims to provide information necessary to requesting and determining restitution.</t>
  </si>
  <si>
    <t>Provides for an additional charge and forfeiture of any seized and confiscated property as a condition of admission to the pretrial intervention program of a person charged with a fish, game, wildlife, or commercial fishery-related offense, which does not disqualify the person for intervention.</t>
  </si>
  <si>
    <t>22-3-545</t>
  </si>
  <si>
    <t>Requires the Solicitors' Offices to prosecute cases transferred from the general sessions court docket to the summary courts and provide for an adequate record to be made of such cases.</t>
  </si>
  <si>
    <t>39-15-1190</t>
  </si>
  <si>
    <t>8-17-370</t>
  </si>
  <si>
    <t>63-19-1010</t>
  </si>
  <si>
    <t>Requires the Solicitors' Offices to review recommendations by SCDSS as to intake of juveniles and make the final determination as to whether or not the juvenile is to be prosecuted in the family court.</t>
  </si>
  <si>
    <t>39-5-130</t>
  </si>
  <si>
    <t xml:space="preserve">Requires the Solicitors, if requested, to assist the Attorney General with the prosecution of offenses under Article 1, Chapter 5, Title 39 (unfair trade practices) or, if a Solicitor is prosecuting such violations himself with the approval of the Attorney General, provide a full report to the Attorney General at the conclusion of the prosecution. </t>
  </si>
  <si>
    <t>56-29-50</t>
  </si>
  <si>
    <t>17-15-55</t>
  </si>
  <si>
    <t>17-15-170</t>
  </si>
  <si>
    <t>17-15-260</t>
  </si>
  <si>
    <t>17-25-45</t>
  </si>
  <si>
    <t>Requires Solicitors to provide notice to the defense of an intention to seek life without parole not less than 10 days before trial.</t>
  </si>
  <si>
    <t>17-25-560</t>
  </si>
  <si>
    <t>17-7-10</t>
  </si>
  <si>
    <t>17-7-15</t>
  </si>
  <si>
    <t>12-21-2930</t>
  </si>
  <si>
    <t>Authorizes the Attorney General or Solicitors to pursue and sets out process for forfeiture of property seized in relation to drug and counterfeit mark offenses (Sections 44-53-520 and 39-15-1195); provides for the disposition of forfeited property; requires that prosecution agencies must keep forfeited monies and proceeds from the sale of forfeited property in a separate, special account and use only for expenses related to the prosecution of drug offenses and litigation of drug-related matters; and provides that these monies cannot be used to supplant operating funds in the current or future budgets.</t>
  </si>
  <si>
    <t>Requires the Solicitors to provide proof to the court at a bond revocation or modification hearing that reasonable efforts were made to notify the defense attorney and bond surety of the time and date of the hearing; and, when a person commits a violent crime while out on bond from the commission of another violent crime, the prosecuting agency must notify the victims of both the initial and subsequent crimes of any hearings related to bond.</t>
  </si>
  <si>
    <t>16-25-320</t>
  </si>
  <si>
    <t>39-3-190</t>
  </si>
  <si>
    <t>Requires the Solicitors to enforce the provisions of Article, Chapter 3, Title 39 (Monopolies, Conspiracies in Restraint of Trade, Boycotts and Sales at Less Than Cost).</t>
  </si>
  <si>
    <t>44-23-430</t>
  </si>
  <si>
    <t>Requires Solicitors -- either (a) upon a judicial determination that a defendant is  unfit to stand trial for the reasons set forth in Section 44-23-410 and is unlikely to become fit to stand trial in the foreseeable future or (b) upon a judicial determination that a defendant is unfit to stand trial but likely to become fit in the foreseeable future and hospitalization for up to an additional 60 days, the defendant is still unfit to stand trial -- to initiate judicial admission proceedings in the probate court pursuant to Sections 44-17-510 through 44-17-610 or Section 44-20-450 within fourteen days.</t>
  </si>
  <si>
    <t>17-19-70</t>
  </si>
  <si>
    <t>Provides Solicitors' responsibilities in regard to indictment of corporations.</t>
  </si>
  <si>
    <t>29-3-350</t>
  </si>
  <si>
    <t>Requires Solicitors to ensure that all registers of deeds and clerks of court comply with Section 29-3-350 (entry of cancellation on indexes) and prosecute violators.</t>
  </si>
  <si>
    <t>63-19-2050</t>
  </si>
  <si>
    <t>Requires a prosecution agency, that is objecting to an expungement of juvenile records, to provide notice to the juvenile.</t>
  </si>
  <si>
    <t>23-3-660</t>
  </si>
  <si>
    <t>Requires the Solicitors to notify SLED when a person whose DNA was included in the State DNA Database upon arrest, issuance of courtesy summons, or indictment is eligible to have his DNA record and profile expunged.</t>
  </si>
  <si>
    <t>61-6-4390</t>
  </si>
  <si>
    <t>Requires the Solicitors to defend all suits brought, before sales of chattel under Section 61-6-4370, by persons claiming an interest in or right to the chattel.</t>
  </si>
  <si>
    <t>61-6-4240</t>
  </si>
  <si>
    <t>Requires the Attorney General, or the Solicitors as directed by the Attorney General, to collect the $25 fine imposed upon clerks of court, magistrates, city recorders, and other public officers who fail to report convictions, pleas and bond forfeitures as required by the statute, and deposit such into the general fund of the State.</t>
  </si>
  <si>
    <t>16-9-450</t>
  </si>
  <si>
    <t>Imposes duty on prosecuting attorney within whose circuit or county a violation of Section 16-9-440 (officer permitting prisoner to be taken by a mob or other unlawful assemblage of persons) occurs to forthwith institute a prosecution against such officer</t>
  </si>
  <si>
    <t>43-35-560</t>
  </si>
  <si>
    <t>Provides that a Solicitor shall serve on the Vulnerable Adults Fatalities Review Committee.</t>
  </si>
  <si>
    <t>44-48-60</t>
  </si>
  <si>
    <t>Provides that a Solicitor is to serve on the Attorney General's prosecutor's review committee (sexually violent predator).</t>
  </si>
  <si>
    <t>25-1-3115</t>
  </si>
  <si>
    <t>Requires Solicitors, when called upon by presidents of courts-martial and summary court officers, to assist with the issuance of any writ, warrant, subpoena, or other process.</t>
  </si>
  <si>
    <t>56-5-2910</t>
  </si>
  <si>
    <t>Requires the Solicitors to notify the representative of a victim of the reckless vehicular homicide of the defendant's intent to seek reinstatement of his driver's license.</t>
  </si>
  <si>
    <t>Requires the Attorney General, or the Solicitors as directed by the Attorney General, to collect the $25 fine imposed upon clerks of court, magistrates, city recorders, and other public officers who fail to report convictions, pleas and bond forfeitures as required by the statute (violations of 56-5-2930, 56-5-2933, and any other laws or ordinances of this State that prohibit any person from operating a motor vehicle while under the influence of intoxicating liquor, drugs, or narcotics), and deposit such into the general fund of the State.</t>
  </si>
  <si>
    <t>56-5-2970</t>
  </si>
  <si>
    <t>63-11-1930</t>
  </si>
  <si>
    <t>Provides that a Solicitor is to serve on the State Child Fatality Advisory Committee.</t>
  </si>
  <si>
    <t>Requires the Attorney General or a Solicitor to immediately prosecute a person violating Section 7-25-200 (unlawful inducement to file for or withdraw from candidacy for election).</t>
  </si>
  <si>
    <t>7-25-200</t>
  </si>
  <si>
    <t>41-27-590</t>
  </si>
  <si>
    <t>16-8-260</t>
  </si>
  <si>
    <t>17-24-80</t>
  </si>
  <si>
    <t>Requires the Solicitors to immediately notify the local probation office when a defendant is released pursuant to Sections 17-24-40(C)(2)(a), 17-24-40(C)(2)(c), or 17-24-70(B).</t>
  </si>
  <si>
    <t>58-17-4140</t>
  </si>
  <si>
    <t>23-39-80</t>
  </si>
  <si>
    <t>South Carolina Department of Agriculture</t>
  </si>
  <si>
    <t>61-10-270</t>
  </si>
  <si>
    <t xml:space="preserve">Requires Solicitors to bring an action against a person who violates provisions for manufacturing ethyl or methyl alcohol. </t>
  </si>
  <si>
    <t>39-25-70</t>
  </si>
  <si>
    <t>17-28-50</t>
  </si>
  <si>
    <t>41-3-130</t>
  </si>
  <si>
    <t>Requires Solicitors to prosecute violations of laws and regulations of the Department of Labor, Licensing and Regulation upon request.</t>
  </si>
  <si>
    <t>46-27-870</t>
  </si>
  <si>
    <t>Requires Solicitors to prosecute violations of stock and poultry preparation laws, upon report by the Commissioner of Agriculture</t>
  </si>
  <si>
    <t>24-26-10</t>
  </si>
  <si>
    <t xml:space="preserve">Provides that a Solicitor shall serve on the Sentencing Guidelines Commission </t>
  </si>
  <si>
    <t>7-17-10</t>
  </si>
  <si>
    <t>Provides that a Solicitor is to serve on the county board of canvassers</t>
  </si>
  <si>
    <t>46-35-20</t>
  </si>
  <si>
    <t>Requires Solicitors to petition the circuit courts for an order removing or destroying neglected or abandoned trees upon receipt of report from the Commissioner of Agriculture.</t>
  </si>
  <si>
    <t>Executive Director</t>
  </si>
  <si>
    <t>Pretrial Intervention &amp; Grants Coordinator</t>
  </si>
  <si>
    <t>Program is suspended because it is not funded by the General Assembly</t>
  </si>
  <si>
    <t>No Data</t>
  </si>
  <si>
    <t>Administrative Assistant</t>
  </si>
  <si>
    <t>Administrative Assistant (Vacant)</t>
  </si>
  <si>
    <t xml:space="preserve">Pretrial Intervention &amp; Grants Coordinator </t>
  </si>
  <si>
    <t>Education Coordinator/Senior Staff Attorney</t>
  </si>
  <si>
    <t>Staff Attorney</t>
  </si>
  <si>
    <t>Traffic Safety Resource Prosecutor</t>
  </si>
  <si>
    <t>S.C. Code Ann. §1-7-940(A)(1)</t>
  </si>
  <si>
    <t>S.C. Code Ann. §1-7-940(A)(2)</t>
  </si>
  <si>
    <t>S.C. Code Ann. §1-7-940(A)(3)</t>
  </si>
  <si>
    <t>Indictments are now computer generated and SCCPC no longer provides printed blank indictments.  (See proposed law change.)</t>
  </si>
  <si>
    <t>Responds to requests for assistance with general legal research and questions for prosecutors, victim advocates, diversion staff, investigators, paralegals, other prosecution staff and, as appropriate, law enforcement.</t>
  </si>
  <si>
    <t>In the protocol SCCPC developed for the Committees, a two-year review process was included so that changes could be made to address issues identified by the Committees and SCCPC.</t>
  </si>
  <si>
    <t>Monitor changes to court rules affecting  prosecutors and prosecution</t>
  </si>
  <si>
    <t>The Solicitors' Offices would be without a coordinating state agency, negatively impacting the preparation and submission of a budget, which serves all 16 Judicial Circuits and is cognizant of the special circumstances and needs of each, and receipt of state budgeted funds negatively impacting the ability of the Solicitors' Offices to prosecute cases.</t>
  </si>
  <si>
    <t>Staff of the Solicitors' Offices would be inadequately prepared to perform their job responsibilities competently, efficiently, and properly resulting in the  uneven and unfair administration of justice.</t>
  </si>
  <si>
    <t>Staff of the Solicitors' Offices and other attorney and law enforcement prosecutors would be inadequately prepared to perform their job responsibilities competently, efficiently, and properly resulting in the  uneven and unfair administration of justice.</t>
  </si>
  <si>
    <t>Staff of the Solicitors' Offices, other prosecutors, and law enforcement would be inadequately prepared to perform their job responsibilities competently, efficiently, and properly resulting in the  uneven and unfair administration of justice.</t>
  </si>
  <si>
    <t>The Solicitors' Committees would not have operational guidance and there would be no consistency in how the 16 different Committees operate, which could result in inadequate fatality reviews.</t>
  </si>
  <si>
    <t>There would no central repository for this information, and the General Assembly would be without information related to driving under the influence prosecutions.</t>
  </si>
  <si>
    <t>Law students, who are incurring increasingly high student loan debt, will forego joining a prosecutor or public defender office upon graduation because of the low pay (when compared to private practice or even some other government positions).</t>
  </si>
  <si>
    <t>S.C. Code Ann. §43-35-310</t>
  </si>
  <si>
    <t>There would be no coordination of traffic education programs among the Solicitors' Offices.</t>
  </si>
  <si>
    <t>There would be no coordination of alcohol education programs among the Solicitors' Offices.</t>
  </si>
  <si>
    <t xml:space="preserve">This information would not be centrally maintained and reviewed for purposes of determining what suggestions should be presented to the Solicitors for their joint consideration. </t>
  </si>
  <si>
    <t xml:space="preserve">There would be no coordination of pre-trial intervention programs among the Solicitors' Offices. </t>
  </si>
  <si>
    <t>Provides that SCCPC employees are exempt from Article 3, Chapter 11, Title 8 (personnel administration and grievance procedure).</t>
  </si>
  <si>
    <t>The below statutory provisions and budget provisos relate to funds received by the Solicitors' Offices that pass through SCCPC.</t>
  </si>
  <si>
    <t>15-20</t>
  </si>
  <si>
    <t>The two state employees in each of the 16 Solicitors' Offices (the elected Solicitor and one administrative assistant) would be without human resources support and assistance.</t>
  </si>
  <si>
    <t>Act as clearinghouse for information and distribution of publications and other information</t>
  </si>
  <si>
    <t>Serve on the Attorney General's Interagency Task Force on Human Trafficking</t>
  </si>
  <si>
    <t>Coordinate administrative functions of the Solicitors' Offices</t>
  </si>
  <si>
    <t>SCCPC does not formally evaluate the outcome obtained by customers, but is informed if there is a problem.</t>
  </si>
  <si>
    <t>Collect and maintain reports from the Solicitors' Judicial Circuit's Domestic Violence Fatality Review Committees</t>
  </si>
  <si>
    <t>Serve on Adult Protection Coordinating Council</t>
  </si>
  <si>
    <t>Develop, implement, and administer Prosecutors and Defenders Public Service Incentive Program</t>
  </si>
  <si>
    <t>Encourage, develop, coordinate, and conduct legal education and other training</t>
  </si>
  <si>
    <t>Monitor legislation</t>
  </si>
  <si>
    <t>Objective 2.1.3 - Coordinate administrative functions of the diversion programs of the Offices of Solicitor.</t>
  </si>
  <si>
    <t>Objective 2.1.1 - Provide human resources assistance to the 16 Solicitors and 16 administrative assistants (one in each of the Offices of Solicitor).</t>
  </si>
  <si>
    <t>Goal 3 - Operate in an effective and efficient manner to enable staff to accomplish the mission of the agency.</t>
  </si>
  <si>
    <t>Strategy 1.3 - Eliminate the practice of law enforcement officers prosecuting their own cases in Summary Court (Magistrates or Municipal Court)</t>
  </si>
  <si>
    <t>Objective 1.3.1 - Hire additional prosecutors with the additional funding that was provided in the FY16/17 and FY17/18  budget so that all Domestic Violence cases are handled by a prosecutor whether the cases are in General Sessions Court or Summary Court.</t>
  </si>
  <si>
    <t>Objective 3.1.1 - Obtain sufficient funding for agency to operate.</t>
  </si>
  <si>
    <t>Objective 3.1.2 - Provide administrative services.</t>
  </si>
  <si>
    <t>Objective 3.1.3 - Provide sufficient resources for staff.</t>
  </si>
  <si>
    <t>Objective 3.2.1 - Timely and efficiently respond to requests from members of the public for documents (including subpoenas and Freedom of Information Requests).</t>
  </si>
  <si>
    <t>Objective 3.2.2 - Timely and efficiently respond to inquiries and requests for assistance from the General Assembly.</t>
  </si>
  <si>
    <t>Objective 3.2.4 - Timely and efficiently respond to inquiries and requests for assistance from criminal justice-related non-governmental entities.</t>
  </si>
  <si>
    <t>Strategy 3.1 - Enable staff to perform job duties.</t>
  </si>
  <si>
    <t>Strategy 3.2 - Respond to inquiries and requests for assistance from the public (persons other than those covered by Goal 2).</t>
  </si>
  <si>
    <t>Objective 2.1.2 - Provide State budget support for the Offices of Solicitor.</t>
  </si>
  <si>
    <t>Strategy 1.1 - Reduce the average time it takes to dispose of General Sessions cases.</t>
  </si>
  <si>
    <t>Objective 1.1.1 - Circuit Solicitors will continue to hire additional General Session prosecutors with the additional funding that was provided in the FY2016/17 budget and continued in the FY2017/18 budget.</t>
  </si>
  <si>
    <t>Objective 1.1.2 - Reduce the average time it takes to dispose of General Sessions cases.</t>
  </si>
  <si>
    <t>Objective 1.1.3 - Reduce the number of cases that have been pending for over 541 days.</t>
  </si>
  <si>
    <t>Strategy 1.2 - Upgrade the 16 Circuit Solicitors' Offices Prosecution Case Management Systems, IT Storage and E-Discovery.</t>
  </si>
  <si>
    <t>Strategy 2.1 - Provide administrative support to the Offices of Solicitor.</t>
  </si>
  <si>
    <t>Goal 2 - Provide quality support services to the Offices of Solicitor.</t>
  </si>
  <si>
    <t>Strategy 2.2 - Enhance the professionalism and effectiveness of South Carolina's Solicitors and their staff.</t>
  </si>
  <si>
    <t>Objective 2.2.1 - Conduct regular training for prosecutors and staff on a wide variety of topics.</t>
  </si>
  <si>
    <t>Objective 2.2.2 - Provide technical assistance to prosecutors and staff.</t>
  </si>
  <si>
    <t>Objective 2.2.3 - Provide timely legislative updates.</t>
  </si>
  <si>
    <t>Objective 2.2.4 - Provide regular case law updates.</t>
  </si>
  <si>
    <t>Objective 2.3.1 - Complete the final stage of writing the computer program.</t>
  </si>
  <si>
    <t>Objective 2.3.2 - Have users test the new Databases once they are built and resolve any unforeseen issues.</t>
  </si>
  <si>
    <t>Objective 2.3.3 - Migrate existing data into the new Database.</t>
  </si>
  <si>
    <t>Strategy 2.3 - Work with SLED to write a new computer program that will modernize the Pre-Trial Intervention Database as well as add additional Diversion Databases.</t>
  </si>
  <si>
    <t>Objective 3.2.3 - Timely and efficiently respond to inquiries and requests for assistance from state, county, and local government agencies.</t>
  </si>
  <si>
    <t xml:space="preserve">Serve on Victim Services Coordinating Council </t>
  </si>
  <si>
    <t>1.  Dependant upon state funding, statutorily require that prosecutions of all DUI cases be attorneys (prohibit the prosecution of any criminal charges by law enforcement) and provide additional resources to Solicitors' Offices to prosecute these cases in the summary courts.
2.  Consider (a) creating statutory attorney-client privilege between lawyers at SCCPC and prosecutors and law enforcement officers who call for assistance with specific cases, and/or (b) extending prosecutorial immunity to the attorneys in SCCPC who provide assistance to state, county, and local prosecutors (lawyer and law enforcement).
3.  Continued support of SCCPC and its mission.</t>
  </si>
  <si>
    <t xml:space="preserve">Creates the office of Pre-Trial Intervention Coordinator to assist in establishing and maintaining pre-trial intervention program   </t>
  </si>
  <si>
    <t>Create and maintain the  office of Pre-Trial Intervention Coordinator</t>
  </si>
  <si>
    <t>Provides that SCCPC operating funds must be derived from the per capita funding for State services for Solicitors based upon a formula to be determined by the Commission.</t>
  </si>
  <si>
    <t>Provides that SCCPC employees are exempt from Article 5, Chapter 17, Title 8 (State employee grievance procedure).</t>
  </si>
  <si>
    <t xml:space="preserve">Provides authority for the Solicitors to establish pre-trial intervention program, and requires SCCPC to oversee administrative procedures for such programs. </t>
  </si>
  <si>
    <t>Creates the office of pretrial intervention coordinator within SCCPC to assist in establishing and maintaining the Solicitors'  pre-trial intervention program, and requires that such be funded by an appropriation to SCCPC in the general appropriation act.</t>
  </si>
  <si>
    <t>Requires SCCPC to collect data on all programs administered by a circuit solicitor, SCCPC, or a court, which divert offenders from prosecution to an alternative program or treatment, to provide an annual report to the Sentencing Reform Oversight Committee, and to make the annual report available for public inspection.</t>
  </si>
  <si>
    <t xml:space="preserve"> Attorneys employed by the Office of Attorney General, SCCPC, the Commission on Indigent Defense, a Circuit Solicitors Office or a county Public Defenders Office</t>
  </si>
  <si>
    <t>Provides that conditional discharge fee ($350 in General Sessions Court and $150 in summary court) are to be distributed to solicitors per capita to be used only for drug courts (pass through SCCPC)</t>
  </si>
  <si>
    <t>Provides that Traffic Education Programs $140 application fee for Summary Court level offenses - after 9.17% is paid to county government the balance is paid to treasurer and 6.74% distributed to solicitors per capita</t>
  </si>
  <si>
    <t xml:space="preserve">Provides that in the event that any officer or employee of the State, or of any political subdivision thereof, be prosecuted in any action, civil or criminal, or special proceeding in the courts of this State, or of the United States, by reason of any act done or omitted in good faith in the course of his employment, the Attorney General, when requested in writing by any such officer or employee, to appear and defend the action or proceeding in his behalf through a member of his staff or by any Solicitor or assistant solicitor he directs to do so. </t>
  </si>
  <si>
    <t>Provides human resources assistance for the Solicitor and one administrative assistant in each Circuit.</t>
  </si>
  <si>
    <t>Coordinates and provides support for diversion programs in the Solicitors' offices.</t>
  </si>
  <si>
    <t>Prepares and submits budgets of Judicial Circuit Solicitors to General Assembly.</t>
  </si>
  <si>
    <t>Provides legal education and training for Solicitors' offices and affiliate services, other prosecution offices, and law enforcement.</t>
  </si>
  <si>
    <t>Provides case law updates, legislative summaries, and other legal updates to Solicitors' Offices and, as applicable, other prosecution offices.</t>
  </si>
  <si>
    <t>Monitors legislation related to criminal justice system, juvenile justice system, evidence, court procedure, law enforcement, and other matters related to prosecutors and prosecution, and prepares legislative summaries for Solicitors' Offices and, as applicable, other prosecution and law enforcement; and provides testimony, input, and assistance as requested by Solicitors, legislators, legislative staff, and criminal justice entities</t>
  </si>
  <si>
    <t>Provides announcements and summaries of potential and actual changes to court rules for Solicitors' Offices and, as applicable, and other prosecution offices.</t>
  </si>
  <si>
    <t>Provides prosecution handbooks and other information related to the prosecution of criminal cases and affiliate services.</t>
  </si>
  <si>
    <t xml:space="preserve">Provide technical service (legal assistance) and support </t>
  </si>
  <si>
    <t>Collects and maintains annual reports from the Solicitors' Judicial Circuit's Domestic Violence Fatality Review Committees</t>
  </si>
  <si>
    <t>Makes annual traffic education programs reports prepared by Judicial Circuit Solicitors available to the public</t>
  </si>
  <si>
    <t xml:space="preserve">Oversees administration of procedures for alcohol education programs established by Judicial Circuit Solicitors  </t>
  </si>
  <si>
    <t>Maintains identifying information on all participants in traffic education program</t>
  </si>
  <si>
    <t>Maintains records of disposition of cases of successful and unsuccessful completion of alcohol education program so a person cannot benefit from the program more than once</t>
  </si>
  <si>
    <t>Collects data on all diversion programs of Judicial Circuit Solicitors and provides annual report to Sentencing Reform Oversight Committee</t>
  </si>
  <si>
    <t>Collects and retains non-privileged information and data regarding driving under the influence prosecutions and provides annual report to General Assembly</t>
  </si>
  <si>
    <t>The Solicitors' Offices affiliate services would be without a coordinating state agency, negatively impacting consistency and efficiency.</t>
  </si>
  <si>
    <t xml:space="preserve">Provides representative to serve on Victim Services Coordinating Council </t>
  </si>
  <si>
    <t>$140 Application Fee After 9.17% paid to County Government balance paid to Treasurer and 6.74% distributed to Solicitors per capita</t>
  </si>
  <si>
    <t>$150 Surcharge on all Drug Convictions (up from) $100</t>
  </si>
  <si>
    <t>$25 Surcharge on all misdemeanor Traffic Offenses or Non-Traffic Violations</t>
  </si>
  <si>
    <t>The $19,097 was the total of  the SCRS &amp; PORS 1% Rate Increase and Health and Dental Insurance Allocation received by the agency.</t>
  </si>
  <si>
    <t>Additional Notes:</t>
  </si>
  <si>
    <t>Source #24</t>
  </si>
  <si>
    <t>Source #23</t>
  </si>
  <si>
    <t>Source #22</t>
  </si>
  <si>
    <t>Source #21</t>
  </si>
  <si>
    <t>Source #20</t>
  </si>
  <si>
    <t>Source #19</t>
  </si>
  <si>
    <t>Source #18</t>
  </si>
  <si>
    <t>Source #17</t>
  </si>
  <si>
    <t>Source #16</t>
  </si>
  <si>
    <t>Source #15</t>
  </si>
  <si>
    <t>Source #14</t>
  </si>
  <si>
    <t>Source#13</t>
  </si>
  <si>
    <t>Source#12</t>
  </si>
  <si>
    <t>Source#11</t>
  </si>
  <si>
    <t>Source#10</t>
  </si>
  <si>
    <t>Source#9</t>
  </si>
  <si>
    <t>Source#8</t>
  </si>
  <si>
    <t>Source#7</t>
  </si>
  <si>
    <t>Source#6</t>
  </si>
  <si>
    <t>Source#5</t>
  </si>
  <si>
    <t>Objective 2.3.3 - Migrate existing data into the new Database</t>
  </si>
  <si>
    <t>Objective 2.3.1 - Complete the final stage of writing the computer program</t>
  </si>
  <si>
    <t>Strategy 2.3 - Work with SLED to write a new computer program that will modernize the Pretrial Intervention Database as well as add additional Diversion Databases</t>
  </si>
  <si>
    <t>Objective 2.2.4 - Provide regular case law updates</t>
  </si>
  <si>
    <t>Objective 2.2.3 - Provide timely legislative updates</t>
  </si>
  <si>
    <t>Objective 2.2.2 - Provide technical assistance to prosecutors and staff</t>
  </si>
  <si>
    <t>Objective 2.2.1 - Conduct regular training for prosecutors and staff on a wide variety of topics</t>
  </si>
  <si>
    <t>I. Administration</t>
  </si>
  <si>
    <t>SCEIS</t>
  </si>
  <si>
    <t>The $167,838 was the total of the pay plan allocation, the SCRS &amp; PORS .50% Rate Increase and Health &amp; Dental Insurance Allocation received by the agency.</t>
  </si>
  <si>
    <t>II. Offices of Circuit Solicitors</t>
  </si>
  <si>
    <t xml:space="preserve">II. Offices of Circuit Solicitors </t>
  </si>
  <si>
    <t>I. Administration; II. Offices of Circuit Solicitors, III. Employee Benefits</t>
  </si>
  <si>
    <t>0100.010000.000</t>
  </si>
  <si>
    <t>0500.670000X000</t>
  </si>
  <si>
    <t>0500.660000X000</t>
  </si>
  <si>
    <t>0500.200000X000</t>
  </si>
  <si>
    <t>0500.300000X000</t>
  </si>
  <si>
    <t>0500.250000X000</t>
  </si>
  <si>
    <t>0500.370000X000</t>
  </si>
  <si>
    <t>0500.360000X000</t>
  </si>
  <si>
    <t>0500.350000X000</t>
  </si>
  <si>
    <t>0500.820000X000</t>
  </si>
  <si>
    <t>0500.810000X000</t>
  </si>
  <si>
    <t>0500.800000X000</t>
  </si>
  <si>
    <t>0500.690000X000</t>
  </si>
  <si>
    <t>0500.680000X000</t>
  </si>
  <si>
    <t>0500.550000X000</t>
  </si>
  <si>
    <t>0500.500000X000</t>
  </si>
  <si>
    <t>0500.340000X000</t>
  </si>
  <si>
    <t>0500.170000X000</t>
  </si>
  <si>
    <t>0500.150000X000</t>
  </si>
  <si>
    <t>0500.100000X000</t>
  </si>
  <si>
    <t>0500.030000X000</t>
  </si>
  <si>
    <t xml:space="preserve">0100.010000.000; 0501.010000.000; 9500.050000.000 </t>
  </si>
  <si>
    <t xml:space="preserve">
$140 Application Fee After 9.17% paid to County Government balance paid to Treasurer and 6.74% distributed to Solicitors per capita</t>
  </si>
  <si>
    <t xml:space="preserve">
$150 Surcharge on all Drug Convictions (up from) $100</t>
  </si>
  <si>
    <t xml:space="preserve">
$25 Surcharge on all misdemeanor Traffic Offenses or Non-Traffic Violations
</t>
  </si>
  <si>
    <t xml:space="preserve">
$150 fee - 100% distributed to solicitors per capita to be used only for drug courts
</t>
  </si>
  <si>
    <t xml:space="preserve">
$350 fee - 100% distributed to solicitors per capita to be used only for drug courts.
</t>
  </si>
  <si>
    <t xml:space="preserve">
$50 filing fee paid for filing complaints or petitions.
</t>
  </si>
  <si>
    <t xml:space="preserve">
The first $450,000 dollars  of these funds must be transferred to the Prosecution Coordination Commission.  The funds shall be distributed equally to the third, fourth, and eleventh judicial circuits to fund drug courts.
</t>
  </si>
  <si>
    <t xml:space="preserve">
Funding started  in FY 2016/17
</t>
  </si>
  <si>
    <t>General Funds</t>
  </si>
  <si>
    <t>Operating Revenue</t>
  </si>
  <si>
    <t>Administration</t>
  </si>
  <si>
    <t>Offices of Circuit Solicitors</t>
  </si>
  <si>
    <t>Administration, Offices of Circuit Solicitors</t>
  </si>
  <si>
    <t>Federal Grant</t>
  </si>
  <si>
    <t>Refund of prior year</t>
  </si>
  <si>
    <t>Traffic Education Program App Fee - Municipality</t>
  </si>
  <si>
    <t>Traffic Education Program App Fee - Magistrate</t>
  </si>
  <si>
    <t>Drug Conviction Surcharge</t>
  </si>
  <si>
    <t>Conviction Surcharge - Law Enforcement Funding</t>
  </si>
  <si>
    <t>Conditional Discharge - Municipal</t>
  </si>
  <si>
    <t xml:space="preserve">Conditional  Discharge - Magistrate </t>
  </si>
  <si>
    <t>Conditional  Discharge - General Sessions</t>
  </si>
  <si>
    <t>Family &amp; Circuit Court Filing Fee</t>
  </si>
  <si>
    <t>Fee for Motions</t>
  </si>
  <si>
    <t>Summary Court Violence Prosecution</t>
  </si>
  <si>
    <t xml:space="preserve">SC Centers for Fathers and Families </t>
  </si>
  <si>
    <t>Victim's Assistance Program</t>
  </si>
  <si>
    <t>Caseload Equalization Funding</t>
  </si>
  <si>
    <t>Violent Crime Prosecution</t>
  </si>
  <si>
    <t>12th Judicial Circuit Drug Court</t>
  </si>
  <si>
    <t>Criminal Domestic Violence Prosecutor</t>
  </si>
  <si>
    <t>DUI Prosecution</t>
  </si>
  <si>
    <t>Saluda County Drug Court</t>
  </si>
  <si>
    <t>Kershaw County Drug Court</t>
  </si>
  <si>
    <t>Richland County Drug Court</t>
  </si>
  <si>
    <t>Judicial Circuit State Support</t>
  </si>
  <si>
    <t>General Fund Appropriations</t>
  </si>
  <si>
    <t>Objective 2.3.2 - Have users test the new Databases once they are guilty and work out any unforeseen issues.</t>
  </si>
  <si>
    <t>Strategy 2.3 - Work with SLED to write a new computer program that will modernize the Pretrial Intervention Database as well as add additional Diversion Databases.</t>
  </si>
  <si>
    <t>Objective 1.2.1 - Enable each Circuit Solicitors' Office to have a secure, cloud based , Prosecution Case Management System, Data Storage and E-Discovery Platform.</t>
  </si>
  <si>
    <t>Strategy 1.3 - Eliminate the practice of law enforcement officers prosecuting their own cases in Summary Court (Magistrates or Municipal Court).</t>
  </si>
  <si>
    <t>Prior to receiving these report guidelines, did the agency have a comprehensive strategic plan? YES</t>
  </si>
  <si>
    <t>Executive Director
Administrative Assistant</t>
  </si>
  <si>
    <t>Executive Director
Administrative Assistant
Pre-Trial Intervention Coordinator</t>
  </si>
  <si>
    <t>Executive Director
Education Coordinator/Senior Staff Attorney
Staff Attorney
Traffic Safety Resource Prosecutor</t>
  </si>
  <si>
    <t>David M. Ross (responsible for more than 3 years)</t>
  </si>
  <si>
    <t>Number of Trainings Held
Number of Persons Trained
Continuing Education Hours Provided</t>
  </si>
  <si>
    <t>Provides that, in cases in which the right of the State may be involved, persons claiming under the State shall call on the Attorney General, or on the solicitors in their respective circuits, to defend the right of the State.</t>
  </si>
  <si>
    <t>Requires Solicitors to prosecute the forfeiture of goods, wares, merchandise, or other property seized under Chapter 21, Title 12 (stamp and business license tax).</t>
  </si>
  <si>
    <r>
      <t xml:space="preserve">Amount Spent </t>
    </r>
    <r>
      <rPr>
        <sz val="10"/>
        <rFont val="Calibri Light"/>
        <family val="2"/>
        <scheme val="major"/>
      </rPr>
      <t>(including employee salaries/wages and benefits)</t>
    </r>
  </si>
  <si>
    <t>Provides the Solicitor of the Third Judicial Circuit may appoint an attorney residing in the circuit to serve as an assistant solicitor at the pleasure of the solicitor, with the salary to be paid from funds provided by Public Law 90-351, The Omnibus Crime Control and Safe Streets Act of 1968, as amended.</t>
  </si>
  <si>
    <t>Creates in the Fourteenth Judicial Circuit Solicitor's Office an assistant solicitor position, with a salary equal to one half of that received by the solicitor and the same amount for expenses as the Solicitor, with each county in the circuit to pay its pro rata share of such salary and expense allowance.</t>
  </si>
  <si>
    <t>Assisting the public</t>
  </si>
  <si>
    <t>Government accountability and openness</t>
  </si>
  <si>
    <t>Enable requesting agency/party to effectively fulfill duties to serve the public</t>
  </si>
  <si>
    <t>SOLICITOR DUTY OR OBLIGATION</t>
  </si>
  <si>
    <t>PASS THROUGH FUNDS TO SOLICITOR'S OFFICES</t>
  </si>
  <si>
    <t>Below are statutes that expressly impose a duty or obligation (mandatory) on Solicitors; because they do not impose duties on SCCPC the last columns regarding deliverables and customers reflect that.</t>
  </si>
  <si>
    <t>PROSECUTION COORDINATION LAWS</t>
  </si>
  <si>
    <t>Below are laws that apply to the S.C. Commission on Prosecution Coordination (SCCPC).  There are two other sections as well, one which includes laws related to funds that pass through from SCCPC to Solicitor's Offices and one that includes laws which expressly impose a duty or obligation on the Solicitors (but not on SCCPC).</t>
  </si>
  <si>
    <t xml:space="preserve">See Note A at the bottom of the chart.  </t>
  </si>
  <si>
    <t>See Note B at the bottom of the chart.</t>
  </si>
  <si>
    <r>
      <t xml:space="preserve">See Note B and C at the bottom of the chart.  
</t>
    </r>
    <r>
      <rPr>
        <sz val="10"/>
        <rFont val="Calibri Light"/>
        <family val="2"/>
        <scheme val="major"/>
      </rPr>
      <t xml:space="preserve"> </t>
    </r>
  </si>
  <si>
    <r>
      <t xml:space="preserve">See Note B and D at the bottom of the chart.  
</t>
    </r>
    <r>
      <rPr>
        <u/>
        <sz val="10"/>
        <rFont val="Calibri Light"/>
        <family val="2"/>
        <scheme val="major"/>
      </rPr>
      <t/>
    </r>
  </si>
  <si>
    <r>
      <t xml:space="preserve">See Note B and E at the bottom of the chart.  
</t>
    </r>
    <r>
      <rPr>
        <u/>
        <sz val="10"/>
        <rFont val="Calibri Light"/>
        <family val="2"/>
        <scheme val="major"/>
      </rPr>
      <t/>
    </r>
  </si>
  <si>
    <r>
      <t xml:space="preserve">See Note B and F at the bottom of the chart.  
</t>
    </r>
    <r>
      <rPr>
        <u/>
        <sz val="10"/>
        <rFont val="Calibri Light"/>
        <family val="2"/>
        <scheme val="major"/>
      </rPr>
      <t/>
    </r>
  </si>
  <si>
    <t>NOTES</t>
  </si>
  <si>
    <r>
      <t xml:space="preserve">Optional - Service or Product component(s) 
</t>
    </r>
    <r>
      <rPr>
        <sz val="10"/>
        <color theme="1"/>
        <rFont val="Calibri Light"/>
        <family val="2"/>
        <scheme val="major"/>
      </rPr>
      <t>(If deliverable is too broad to complete the remaining columns, list each product/service associated with the deliverable, and complete the remaining columns)</t>
    </r>
  </si>
  <si>
    <r>
      <t xml:space="preserve">Is deliverable provided because...
</t>
    </r>
    <r>
      <rPr>
        <sz val="10"/>
        <rFont val="Calibri Light"/>
        <family val="2"/>
        <scheme val="major"/>
      </rPr>
      <t xml:space="preserve">
</t>
    </r>
  </si>
  <si>
    <t xml:space="preserve">Optional - Service or Product component(s) </t>
  </si>
  <si>
    <r>
      <rPr>
        <sz val="10"/>
        <rFont val="Calibri Light"/>
        <family val="2"/>
        <scheme val="major"/>
      </rPr>
      <t>Did the agency evaluate and track</t>
    </r>
    <r>
      <rPr>
        <b/>
        <sz val="10"/>
        <rFont val="Calibri Light"/>
        <family val="2"/>
        <scheme val="major"/>
      </rPr>
      <t xml:space="preserve"> employee satisfaction </t>
    </r>
    <r>
      <rPr>
        <sz val="10"/>
        <rFont val="Calibri Light"/>
        <family val="2"/>
        <scheme val="major"/>
      </rPr>
      <t>in the organizational unit?</t>
    </r>
  </si>
  <si>
    <r>
      <rPr>
        <sz val="10"/>
        <rFont val="Calibri Light"/>
        <family val="2"/>
        <scheme val="major"/>
      </rPr>
      <t xml:space="preserve">Did the agency allow for </t>
    </r>
    <r>
      <rPr>
        <b/>
        <sz val="10"/>
        <rFont val="Calibri Light"/>
        <family val="2"/>
        <scheme val="major"/>
      </rPr>
      <t>anonymous feedback from employees</t>
    </r>
    <r>
      <rPr>
        <sz val="10"/>
        <rFont val="Calibri Light"/>
        <family val="2"/>
        <scheme val="major"/>
      </rPr>
      <t xml:space="preserve"> in the organizational unit?</t>
    </r>
  </si>
  <si>
    <r>
      <t xml:space="preserve">Did any of the jobs </t>
    </r>
    <r>
      <rPr>
        <sz val="10"/>
        <rFont val="Calibri Light"/>
        <family val="2"/>
        <scheme val="major"/>
      </rPr>
      <t>in the organizational unit</t>
    </r>
    <r>
      <rPr>
        <b/>
        <sz val="10"/>
        <rFont val="Calibri Light"/>
        <family val="2"/>
        <scheme val="major"/>
      </rPr>
      <t xml:space="preserve"> require a certification </t>
    </r>
    <r>
      <rPr>
        <sz val="10"/>
        <rFont val="Calibri Light"/>
        <family val="2"/>
        <scheme val="major"/>
      </rPr>
      <t>(e.g., teaching, medical, accounting, etc.)?</t>
    </r>
  </si>
  <si>
    <t>$150 fee - 100% distributed to solicitors per capita to be used only for drug courts</t>
  </si>
  <si>
    <t>$350 fee - 100% distributed to solicitors per capita to be used only for drug courts.</t>
  </si>
  <si>
    <t>$50 filing fee paid for filing complaints or petitions.</t>
  </si>
  <si>
    <t>$450,000  of these funds must be transferred to the Prosecution Coordination Commission.  The funds shall be distributed equally to the third, fourth, and eleventh judicial circuits to fund drug courts.</t>
  </si>
  <si>
    <t>More than 114,891</t>
  </si>
  <si>
    <t>More than 114,981</t>
  </si>
  <si>
    <t>Less than 113,168</t>
  </si>
  <si>
    <t>Less than 19,486</t>
  </si>
  <si>
    <t>Less than 365</t>
  </si>
  <si>
    <t>87,598 (thru Feb. 28)</t>
  </si>
  <si>
    <t>83,711 (thru Feb. 28)</t>
  </si>
  <si>
    <t>123,139 (thru Feb. 28)</t>
  </si>
  <si>
    <t>Target and Actual Results Time Period #5 (FY2016-2017)</t>
  </si>
  <si>
    <t>Target and Actual Results Time Period #4 (FY2015-2016)</t>
  </si>
  <si>
    <t>Target and Actual Results Time Period #3 (FY2014-2015)</t>
  </si>
  <si>
    <r>
      <t>Target and Actual Results Time Period #2 (</t>
    </r>
    <r>
      <rPr>
        <b/>
        <sz val="10"/>
        <color theme="1"/>
        <rFont val="Calibri Light"/>
        <family val="2"/>
        <scheme val="major"/>
      </rPr>
      <t>FY2013-2014)</t>
    </r>
  </si>
  <si>
    <t>Target and Actual Results Time Period #1 (FY2012-2013)</t>
  </si>
  <si>
    <t>Number of pending General Sessions cases over 541 or 545 days old</t>
  </si>
  <si>
    <t>Number of counties without an assigned prosecutor</t>
  </si>
  <si>
    <t>Number of full-time General Sessions prosecutors</t>
  </si>
  <si>
    <t>Number of circuits with secure, cloud based, prosecution case management system, data storage and e-discovery platform</t>
  </si>
  <si>
    <t>Number of persons trained</t>
  </si>
  <si>
    <t>Number of trainings held</t>
  </si>
  <si>
    <t>Number of continuing education hours provided</t>
  </si>
  <si>
    <t>Number of cases pending in General Sessions</t>
  </si>
  <si>
    <t>Available FTEs:  39
Filled FTEs:  37.625
Temp/Grant: 1</t>
  </si>
  <si>
    <t xml:space="preserve">Available FTEs:  39
Filled FTEs:  37.625
Temp/Grant: 1 </t>
  </si>
  <si>
    <t>Goal 1 - Protect the community by vigorously but fairly prosecuting those who violate the law (Note:  All state funding provided for the Accomplishment of Goal 1 is received by the SCCPC as pass-through funds to the Solicitors' Offices, and the SCCPC has no control over how that money is spent. None of the 6  SCCPC FTEs spend time on this goal (it is accomplished by the Solicitors and their staff).</t>
  </si>
  <si>
    <t>32
(1 Solicitor and Administrative Assistant in each Circuit authorized in state budget, Solicitor then hires additional staff)</t>
  </si>
  <si>
    <r>
      <rPr>
        <b/>
        <u/>
        <sz val="10"/>
        <rFont val="Calibri Light"/>
        <family val="2"/>
        <scheme val="major"/>
      </rPr>
      <t>Mission</t>
    </r>
    <r>
      <rPr>
        <sz val="10"/>
        <rFont val="Calibri Light"/>
        <family val="2"/>
        <scheme val="major"/>
      </rPr>
      <t xml:space="preserve">:  The mission of the South Carolina Commission on Prosecution Coordination is to enhance the professionalism and effectiveness of South Carolina’s Solicitors and their staff.  We do this by providing legal education and publications, providing technical assistance, coordinating with other state, local, and federal agencies involved in the criminal justice system, providing administrative functions for the solicitors at the state level, as well as being a resource for the General Assembly on a range of issues. 
</t>
    </r>
    <r>
      <rPr>
        <u/>
        <sz val="10"/>
        <rFont val="Calibri Light"/>
        <family val="2"/>
        <scheme val="major"/>
      </rPr>
      <t>Legal Basis</t>
    </r>
    <r>
      <rPr>
        <sz val="10"/>
        <rFont val="Calibri Light"/>
        <family val="2"/>
        <scheme val="major"/>
      </rPr>
      <t>: S.C. Code Section 1-7-940</t>
    </r>
  </si>
  <si>
    <r>
      <rPr>
        <b/>
        <u/>
        <sz val="10"/>
        <rFont val="Calibri Light"/>
        <family val="2"/>
        <scheme val="major"/>
      </rPr>
      <t>Vision</t>
    </r>
    <r>
      <rPr>
        <sz val="10"/>
        <rFont val="Calibri Light"/>
        <family val="2"/>
        <scheme val="major"/>
      </rPr>
      <t xml:space="preserve">:  To enhance the ability of South Carolina's state prosecutors to seek justice.
</t>
    </r>
    <r>
      <rPr>
        <u/>
        <sz val="10"/>
        <rFont val="Calibri Light"/>
        <family val="2"/>
        <scheme val="major"/>
      </rPr>
      <t>Legal Basis</t>
    </r>
    <r>
      <rPr>
        <sz val="10"/>
        <rFont val="Calibri Light"/>
        <family val="2"/>
        <scheme val="major"/>
      </rPr>
      <t>:S.C. Code Section 1-7-940, Rule 3.8, Comment 1, S.C. Rules of Professional Conduct (Rule 407, SCACR).</t>
    </r>
  </si>
  <si>
    <r>
      <rPr>
        <b/>
        <sz val="10"/>
        <rFont val="Calibri Light"/>
        <family val="2"/>
        <scheme val="major"/>
      </rPr>
      <t xml:space="preserve">Intended Public Benefit/Outcome:
</t>
    </r>
    <r>
      <rPr>
        <sz val="10"/>
        <rFont val="Calibri Light"/>
        <family val="2"/>
        <scheme val="major"/>
      </rPr>
      <t xml:space="preserve">(Ex. Outcome = incidents decrease and public perceives that the road is safer)  
</t>
    </r>
  </si>
  <si>
    <r>
      <t xml:space="preserve">Amount budgeted </t>
    </r>
    <r>
      <rPr>
        <sz val="10"/>
        <rFont val="Calibri Light"/>
        <family val="2"/>
        <scheme val="major"/>
      </rPr>
      <t>(including employee salaries/wages and benefits)</t>
    </r>
  </si>
  <si>
    <t>I. Administration; 
II. Offices of Circuit Solicitors, 
III. Employee Benefits</t>
  </si>
  <si>
    <t xml:space="preserve">Associated Performance Measures </t>
  </si>
  <si>
    <t>Attorney General; Criminal Justice Academy; Judicial Department; SLED; Commission on Indigent Defense; Department of Public Safety; Department of Juvenile Justice; Department of Mental Health; Law Enforcement agencies; county and local governments</t>
  </si>
  <si>
    <t>Determined by each individual Circuit Solicitor</t>
  </si>
  <si>
    <t>Each individual Circuit Solicitor</t>
  </si>
  <si>
    <t>Determined and tracked by each individual Circuit Solicitor (none required in state law)</t>
  </si>
  <si>
    <t>Goal 1 - Protect the community by vigorously but fairly prosecuting those who violate the law  (Note:  All state funding provided for the Accomplishment of Goal 1 is received by the SCCPC as pass-through funds to the Solicitors' Offices, and the SCCPC has no control over how that money is spent. None of the 6  SCCPC FTEs spend time on this goal (it is accomplished by the Solicitors and their staff))</t>
  </si>
  <si>
    <t xml:space="preserve">Enable Circuit Solicitors and their staff to effectively and fairly administer justice, and to ensure the rights of crime victims are protected. </t>
  </si>
  <si>
    <t>Enable the SCCPC to assist the Circuit Solicitors so they are able to effectively perform their duties set forth in Goal 2</t>
  </si>
  <si>
    <r>
      <rPr>
        <sz val="10"/>
        <rFont val="Calibri Light"/>
        <family val="2"/>
        <scheme val="major"/>
      </rPr>
      <t>Enable Circuit Solicitors and their staff to effectively and fairly administer justice, and to ensure the rights of crime victims are protected.</t>
    </r>
    <r>
      <rPr>
        <b/>
        <sz val="10"/>
        <rFont val="Calibri Light"/>
        <family val="2"/>
        <scheme val="major"/>
      </rPr>
      <t xml:space="preserve"> </t>
    </r>
  </si>
  <si>
    <t xml:space="preserve">Associated General Appropriations Act Program(s) </t>
  </si>
  <si>
    <t>Does this person have input into the budget for this goal, strategy or objective?</t>
  </si>
  <si>
    <r>
      <t xml:space="preserve">Responsible Employee Name &amp; Time staff member has been responsible for the goal or objective 
</t>
    </r>
    <r>
      <rPr>
        <sz val="10"/>
        <rFont val="Calibri Light"/>
        <family val="2"/>
        <scheme val="major"/>
      </rPr>
      <t/>
    </r>
  </si>
  <si>
    <t>David M. Ross (responsible for more than 3 years)
Tina Thompson (responsible for more than 3 years)
Ellen Dubois (responsible less than 3 years)</t>
  </si>
  <si>
    <t>David M. Ross (responsible for more than 3 years)
Amie Clifford  (responsible for more than 3 years)
Mark Rapoport  (responsible for more than 3 years)
Mattison Gamble  (responsible for more than 3 years)</t>
  </si>
  <si>
    <t>David M. Ross (responsible for more than 3 years)
Tina Thompson (responsible for more than 3 years)</t>
  </si>
  <si>
    <t>Provide state budget support to Solicitors</t>
  </si>
  <si>
    <t>Provide blank indictments to the Solicitors' Offices</t>
  </si>
  <si>
    <t>Develop protocols related to the review of domestic violence fatalities</t>
  </si>
  <si>
    <t>Oversee administration of procedures for pre-trial intervention programs</t>
  </si>
  <si>
    <t>Oversee administration of procedures for traffic education programs</t>
  </si>
  <si>
    <t>Collect reports of Judicial Circuit Solicitors' traffic education programs</t>
  </si>
  <si>
    <t>Maintain identifying information for traffic education programs</t>
  </si>
  <si>
    <t>Oversee administration of procedures for alcohol education programs</t>
  </si>
  <si>
    <t xml:space="preserve">Maintain records of enrollment in and completion of alcohol education programs </t>
  </si>
  <si>
    <t xml:space="preserve">Maintain identifying information for alcohol education programs </t>
  </si>
  <si>
    <t>Collect reports on first-time domestic violence offender programs</t>
  </si>
  <si>
    <t>Collect and maintain information, and prepare and submit annual report, on driving under the influence prosecutions</t>
  </si>
  <si>
    <t>Collect Judicial Circuit Solicitors' expenditure reports and submit to Legislature</t>
  </si>
  <si>
    <t>Responds to requests for assistance from prosecutors (including law enforcement officers who prosecute their own cases) with substantive and practical questions related to specific criminal prosecutions.</t>
  </si>
  <si>
    <t>Collects reports from Judicial Circuit Solicitors  with 5 or more counties regarding programs for first offense domestic violence offenders</t>
  </si>
  <si>
    <t>Solicitors' Offices in the Third, Fourth, and Eleventh Judicial Circuits</t>
  </si>
  <si>
    <t>Prohibits Solicitors from engaging in litigation against the State or any of its departments.</t>
  </si>
  <si>
    <t>Provides that each Judicial Circuit shall have one assistant solicitor and one investigator who are full-time employees who shall serve at the pleasure of the Solicitor and be paid by funds provided by the General Assembly; allows for the state funds provided to be utilized with local and federal funds.</t>
  </si>
  <si>
    <t>Requires the Solicitor or another prosecuting attorney to initiate forfeiture proceedings regarding:  firearms, ammunition to be used in a firearm, or dangerous weapons in the possession of a member of a criminal gang; money, negotiable instruments or valuables used in a pattern of criminal gang activity or for the purpose of benefiting, promoting or furthering the interests of a criminal gang; and any contraband, as defined in Section 16-8-230, or other asset owned or titled in the name of the gang or an individual gang member when the contraband or asset has been used in a pattern of criminal gang activity or has been used for the purpose of benefiting, promoting, or furthering the interests of a criminal gang; and provides other requirements and procedure.</t>
  </si>
  <si>
    <t>Provides that a Solicitor shall serve on the Multidisciplinary Domestic Violence Advisory Committee.</t>
  </si>
  <si>
    <t>Provides that, when a Domestic Violence Fatality Review Committee is discussing an individual case, the meeting is closed to the public and not subject to FOIA; a violation of this provision is a misdemeanor.</t>
  </si>
  <si>
    <t>Sets out retention and expungement requirements for records, permissible uses of such, and disclosure restrictions related to a charge against a person that has been expunged.</t>
  </si>
  <si>
    <t>Provides for the disposition of charges against offenders upon either successful or unsuccessful completion of a pretrial intervention program.</t>
  </si>
  <si>
    <t>Provides for the disposition of charges against offenders upon either successful or unsuccessful completion of a traffic education program; and provides for termination from a program of a person who receives a subsequent traffic violation during the six months following the issuance of the ticket for which he entered the program.</t>
  </si>
  <si>
    <t xml:space="preserve">Provides for a $250 fee for participation in an alcohol education program, except that, when  the solicitor contracts with education and supervision providers, the person also may be subject to additional fees payable to the provider of these services; the Solicitor has discretion to reduce or waive fees in cases of indigency (participation in an alcohol education program cannot be denied due to an inability to pay fees); and all fees must be deposited into a special account and used for operation of the alcohol education program. </t>
  </si>
  <si>
    <t>Authorizes a Solicitor to  establish, under his direction and control and with the agreement of the county governing body, a Worthless Check Unit for the purpose of processing worthless checks and to assist the victims of these cases in the collection of restitution; provides a fee schedule for such a program and provides that an amount equal to the allowable administrative costs contained in Section 34-11-70(c) must be added to the fee; provides that all fees collected by the Worthless Check Unit in accordance with the fee schedule promulgated pursuant to this section must be deposited into a fund known as the Worthless Check Fund maintained by the county treasurers of the counties comprising the circuit, other than court costs and an amount equal to the allowable administrative costs contained in Section 34-11-70(c) which must be remitted to the treasurer for deposit in the county general fund, and that funds  collected and deposited into this fund must be applied first to defray the costs of operating the Worthless Check Unit with the balance to be used by the Solicitor to pay the normal operating expenses of his office; provides that funds generated pursuant to this section may not be used to reduce the amount budgeted by the county to the solicitor's office; and provides that unclaimed victim restitution must be transferred to the general fund of the county.</t>
  </si>
  <si>
    <t>Authorizes the Solicitors to  institute criminal proceedings against persons who knowingly and willfully transport, transfer, distribute, sell, or otherwise dispose of, or possess with intent to transfer, transport, distribute, sell, or otherwise dispose of, an item having a counterfeit mark on it or in connection with it.</t>
  </si>
  <si>
    <t xml:space="preserve">Requires Solicitors to prosecute person(s) manufacturing, selling, or offering for sale adulterated or misbranded foods, upon report by the Commissioner of Agriculture </t>
  </si>
  <si>
    <t>Requires the Attorney General or, at the request and direction of the Attorney General, a Solicitor to prosecute violations of Chapters 27 through 41, Title 41 and any rules and regulations issued pursuant thereto.</t>
  </si>
  <si>
    <t>Authorizes the prosecution to present evidence at a hearing, for one convicted of a violation of Section 44-53-370(a) or (c), for a reduced sentence for an accommodation offense.</t>
  </si>
  <si>
    <t>Provides that a portion (4.37%) of $50 filing fee paid for filing complaints or petitions in common pleas and family court to be distributed to SCCPC to be retained, expended, and carried forward (other distributions are 67.96% to Judicial Department; 11.30% to SCPPP; and 16.37% to SCCID - 14.56% to Defense of Indigents per capita and 1.81% to Division of Appellate Defense.</t>
  </si>
  <si>
    <t>Solicitors' Offices; Solicitors' Judicial Circuit   Domestic Violence Fatality Review Committees; and coroners, and those performing autopsies</t>
  </si>
  <si>
    <t>Provides for disposition of cases of successful and unsuccessful completion of an alcohol education program, and retention of records by SCCPC to ensure that a person does not benefit from the provisions of this article more than once.</t>
  </si>
  <si>
    <t>S.C. Constitution Article V, Section 24</t>
  </si>
  <si>
    <t>Develop, implement, and administer Prosecutors and Defenders Public Service Incentive Program, and submit report of number of applicants and impact of program to Senate Finance Committee or House Ways and Means Committee</t>
  </si>
  <si>
    <r>
      <rPr>
        <u/>
        <sz val="10"/>
        <rFont val="Calibri Light"/>
        <family val="2"/>
        <scheme val="major"/>
      </rPr>
      <t>Note A</t>
    </r>
    <r>
      <rPr>
        <sz val="10"/>
        <rFont val="Calibri Light"/>
        <family val="2"/>
        <scheme val="major"/>
      </rPr>
      <t xml:space="preserve">:  
(1) Evaluation of outcome - Historically, SCCPC has not formally evaluated the outcome obtained by customers, but has relied upon the informal feedback from the 16 Solicitors; SCCPC has recently instituted a formalized process for evaluating the outcome of its training and legal services deliverables (survey to be conducted on at least an annual basis).  
(2) Attendance - Attendance numbers change each year, but SCCPC keeps a record of such. 
(3) Charging of Fees - SCCPC does not charge a registration fee for its educational and training programs; it does, however, co-sponsor some programs where the co-sponsor charges a registration fee to cover program costs (speaker expenses, meeting space, AV equipment, provided meals and refreshments, etc.), but none of the money is received by SCCPC (the annual conference of the Solicitors' Association of South Carolina, Inc. and the Prosecution Bootcamp are the two primary examples - SCCPC is either solely or primarily responsible for the educational and training aspects of the program, but the Association collects nominal registration fees and is responsible for all non-SCCPC expenses).
</t>
    </r>
    <r>
      <rPr>
        <u/>
        <sz val="10"/>
        <rFont val="Calibri Light"/>
        <family val="2"/>
        <scheme val="major"/>
      </rPr>
      <t>Note B</t>
    </r>
    <r>
      <rPr>
        <sz val="10"/>
        <rFont val="Calibri Light"/>
        <family val="2"/>
        <scheme val="major"/>
      </rPr>
      <t xml:space="preserve">:  Historically, SCCPC has not formally evaluated the outcome obtained by customers, but has relied upon the informal feedback from the 16 Solicitors; SCCPC has recently instituted a formalized process for evaluating the outcome of its training and legal services deliverables (survey to be conducted on at least an annual basis). 
</t>
    </r>
    <r>
      <rPr>
        <u/>
        <sz val="10"/>
        <rFont val="Calibri Light"/>
        <family val="2"/>
        <scheme val="major"/>
      </rPr>
      <t>Note C</t>
    </r>
    <r>
      <rPr>
        <sz val="10"/>
        <rFont val="Calibri Light"/>
        <family val="2"/>
        <scheme val="major"/>
      </rPr>
      <t xml:space="preserve">:  Legal updates are forwarded to the Solicitors and the Deputy Solicitors for them to distribute to staff as appropriate; SCCPC distributes to other prosecutors and law enforcement as appropriate.
</t>
    </r>
    <r>
      <rPr>
        <u/>
        <sz val="10"/>
        <rFont val="Calibri Light"/>
        <family val="2"/>
        <scheme val="major"/>
      </rPr>
      <t>Note D</t>
    </r>
    <r>
      <rPr>
        <sz val="10"/>
        <rFont val="Calibri Light"/>
        <family val="2"/>
        <scheme val="major"/>
      </rPr>
      <t xml:space="preserve">:  Legislative summaries are forwarded to the Solicitors and the Deputy Solicitors for them to distribute to staff as appropriate; SCCPC distributes to other prosecutors and law enforcement as appropriate. 
</t>
    </r>
    <r>
      <rPr>
        <u/>
        <sz val="10"/>
        <rFont val="Calibri Light"/>
        <family val="2"/>
        <scheme val="major"/>
      </rPr>
      <t>Note E</t>
    </r>
    <r>
      <rPr>
        <sz val="10"/>
        <rFont val="Calibri Light"/>
        <family val="2"/>
        <scheme val="major"/>
      </rPr>
      <t xml:space="preserve">:  Information on potential and actual rule changes are forwarded to the Solicitors and the Deputy Solicitors for them to distribute to staff as appropriate; SCCPC distributes to other prosecutors and law enforcement as appropriate.
</t>
    </r>
    <r>
      <rPr>
        <u/>
        <sz val="10"/>
        <rFont val="Calibri Light"/>
        <family val="2"/>
        <scheme val="major"/>
      </rPr>
      <t>Note F</t>
    </r>
    <r>
      <rPr>
        <sz val="10"/>
        <rFont val="Calibri Light"/>
        <family val="2"/>
        <scheme val="major"/>
      </rPr>
      <t>:  SCCPC creates two handbooks/manuals for prosecutors in the Solicitors' Offices - one is distributed electronically through the Solicitors and Deputy Solicitors and the other is distributed in print at the annual Prosecution Bootcamp program; other information is distributed to prosecutors and prosecution staff electronically either through the  Solicitors and Deputy Solicitors or directly.</t>
    </r>
  </si>
  <si>
    <t>2016-17 Appropriations &amp; Authorizations to agency (start of year)</t>
  </si>
  <si>
    <t>2016-17 Appropriations &amp; Authorizations to agency (during the year)</t>
  </si>
  <si>
    <t>Objective 2.3.2 - Have users test the new Databases once they are guilty and work out any unforeseen issues</t>
  </si>
  <si>
    <t>2017-18 Appropriations &amp; Authorizations to agency (start of year)</t>
  </si>
  <si>
    <t>2017-18 Appropriations &amp; Authorizations to agency (during the year) (BUDGETED)</t>
  </si>
  <si>
    <t>(1) Assists in determining whether current resources (staffing, budget, court time, etc.) are sufficient to support existing and anticipated workloads in the Solicitors' Offices or if changes need to be pursued. (2) Assists in analysis of whether Protect the community by vigorously but fairly prosecuting those who violate the law.</t>
  </si>
  <si>
    <t>Assists in determining whether current resources (staffing, budget, court time, etc.) are sufficient to support existing and anticipated workloads in the Solicitors' Offices or if changes need to be pursued in order to reduce the average time it takes to dispose of General Sessions cases. (2) Assists in analysis of whether Protect the community by vigorously but fairly prosecuting those who violate the law.</t>
  </si>
  <si>
    <r>
      <t xml:space="preserve">Partner(s), by segment, the agency works with to achieve the objective </t>
    </r>
    <r>
      <rPr>
        <sz val="10"/>
        <rFont val="Calibri Light"/>
        <family val="2"/>
        <scheme val="major"/>
      </rPr>
      <t>(Federal Government; State Government; Local Government; Higher Education Institution; K-12 Education Institution; Private Business; Non-Profit Entity; Individual; or Other)</t>
    </r>
  </si>
  <si>
    <t>Executive Director,
Administrative Assistant, and 
Pretrial Intervention &amp; Grants Coordinator</t>
  </si>
  <si>
    <t>Executive Director and
Pre-Trial Intervention &amp; Grants Coordinator</t>
  </si>
  <si>
    <t>Executive Director and 
Administrative Assistant</t>
  </si>
  <si>
    <t>Education Coordinator/Senior Staff Attorney, 
Staff Attorney, and 
Traffic Safety Resource Prosecutor (traffic-related)</t>
  </si>
  <si>
    <t>Executive Director, 
Education Coordinator/Senior Staff Attorney, 
Staff Attorney, and 
Traffic Safety Resource Prosecutor (traffic-related)</t>
  </si>
  <si>
    <t>Education Coordinator/Senior Staff Attorney and 
Staff Attorney</t>
  </si>
  <si>
    <t>Executive Director, 
Education Coordinator/Senior Staff Attorney, and 
Staff Attorney</t>
  </si>
  <si>
    <t>Executive Director and 
Pretrial Intervention &amp; Grants Coordinator</t>
  </si>
  <si>
    <t xml:space="preserve">Provides authority for the Solicitors to establish traffic education programs, requires each program to include a community service and educational component, and requires SCCPC to oversee administrative procedures for such programs.  </t>
  </si>
  <si>
    <t xml:space="preserve">Provides authority for the Solicitors to establish alcohol education program, requires each program to include a community service and educational component, and requires SCCPC to oversee administrative procedures for such programs and consult with DAODAS before approving such.  </t>
  </si>
  <si>
    <t xml:space="preserve">Requires the Solicitors to provide identifying information on all participants in the alcohol education programs to SCCPC for use in determining eligibility for an alcohol education program. </t>
  </si>
  <si>
    <t>Provides that the Attorney General or his designee who defends a civil action or proceeding on behalf of any officer or employee of the State, or of any political subdivision of the State, may, in his discretion, upon the request of the officer or employee, enter and prosecute a counter-claim, cross-action, or any other appropriate action in the suit on behalf of the officer or employee.</t>
  </si>
  <si>
    <t>Provides that, before a defense under 1-7-50 is undertaken, an investigation must be made by the Attorney General or his designee to determine whether the officer or employee was acting in good faith, without malice, and in the course of his employment.</t>
  </si>
  <si>
    <t>Provides that the Attorney General shall consult with and advise the solicitors in matters relating to the duties of their offices and, when he determines the interest of the State requires it, he shall: 
(1) assist the solicitors by attending the grand jury in the examination of any case in which the party accused is charged with a capital offense; and (2) be present at the trial of any case in which the State is a party or interested and, when so present, shall have the direction and management of such prosecution or suit.</t>
  </si>
  <si>
    <t>Provides for the Office of Solicitor, the qualifications for such, the term of office, and when such term begins and ends.</t>
  </si>
  <si>
    <t>Sets out the duties of the office of Solicitor:  Solicitors shall perform the duty of the Attorney General and give their counsel and advice to the Governor and other State officers, in matters of public concern, whenever they shall be, by them, required to do so; and they shall assist the Attorney General, or each other, in all suits of prosecution on behalf of this State when directed so to do by the Governor or called upon by the Attorney General.</t>
  </si>
  <si>
    <t>Provides that elected Solicitors shall be full-time state employees, have a salary provided by the General Assembly, the same subsistence and mileage as circuit court judges, and one full-time secretary whose salary shall be provided by the General Assembly.</t>
  </si>
  <si>
    <t>Requires each Solicitor to enter into an agreement with a county within his/her circuit to administer the funds provided by the state and the funds shall be directed to that administering county, which shall account for the receipt and disbursement of the funds separately from any other funds administered by the county. Also provides that funds may be used to cover salary, fringe, and travel of additional staff, and that staff employed under 1-7-406 and 407 shall be employees of the administering county.</t>
  </si>
  <si>
    <t>Provides that the Solicitor of the First Judicial Circuit may appoint a Dorchester County attorney as an assistant solicitor in Dorchester County, upon the approval of the local legislative delegation, whose term of office shall be coterminous with the Solicitor, and that the salary and other expenses shall be covered by Dorchester County.</t>
  </si>
  <si>
    <t>Provides that the Solicitor of the Fourth Judicial Circuit may appoint an attorney residing in the circuit to serve as an assistant solicitor, whose term of office shall be coterminous with the Solicitor, and who shall receive a salary as provided by the General Assembly, one fourth of which shall be paid by each county of the circuit.</t>
  </si>
  <si>
    <t>Provides that the Solicitor of the Fifth Judicial Circuit may appoint competent attorneys residing in the circuit to serve as assistant solicitors, whose term of office shall be coterminous with the Solicitor, and who shall receive a salary as provided by the respective county councils.</t>
  </si>
  <si>
    <t>Provides that the Solicitor of the Seventh Judicial Circuit may appoint a competent attorney residing in Spartanburg County to serve as assistant solicitor in Spartanburg County (and thereafter commissioned by the Governor), whose term of office shall be coterminous with the Solicitor, and who shall receive a salary from Spartanburg County as provided by the General Assembly and $800 per year for travel; the assistant solicitor shall appear and represent the State in magistrates' courts when requested by the sheriff's department or highway patrol located in Spartanburg County, and he shall prosecute appeals from magistrates' courts in that county.</t>
  </si>
  <si>
    <t>Provides that the Solicitor of the Third Judicial Circuit may  appoint a special investigator, who may carry a handgun while engaged in official duties, who is required to post a bond and who will be commissioned by the Governor; he shall have the powers and duties of a constable.</t>
  </si>
  <si>
    <t>Requires the Attorney General and solicitors to conduct annual examinations to determine if the county clerks of the court, sheriff, and register of deeds have discharged their duties; and make a report to the circuit court in each county at the fall term in each year and also to the General Assembly at its annual session.</t>
  </si>
  <si>
    <t>Authorizes Solicitors to establish and administer veterans treatment court programs, and sets out a deadline if a Solicitor accepts funding from the General Assembly for implementation of the program.</t>
  </si>
  <si>
    <t>Authorizes Solicitors to establish and administer mental health court programs, sets out a deadline if a Solicitor accepts funding from the General Assembly for implementation of the program, and requires that notice of referral of an offender into the program must be given to the victim(s).</t>
  </si>
  <si>
    <t>Requires Solicitors to act as speedily as possible to apprehend and identify members of a mob and bring them to trial; and authorizes a Solicitor to conduct any investigation deemed necessary by him in order to apprehend the members of a mob and may subpoena witnesses and take testimony under oath.</t>
  </si>
  <si>
    <t>Authorizes the Attorney General or Solicitor, if using a person indicted for fighting a duel as a witness, to have the witness' name stricken from the indictment.</t>
  </si>
  <si>
    <t>Authorizes a prosecuting officer, law enforcement officer, or other government official to request a victim of an alleged criminal sexual conduct offense submit to a polygraph examination or other truth telling device as part of the investigation, charging, or prosecution of the offense if the credibility of the victim is at issue, but such a request cannot be a condition for proceeding with the investigation, charging, or prosecution of the offense.</t>
  </si>
  <si>
    <t>Sets out obligations of a prosecuting agency to notify, inform, and assist victims in all criminal cases.</t>
  </si>
  <si>
    <t>Requires prosecuting agencies to retain victim impact statements; not to provide to the defense until after a defendant has been adjudicated or convicted; forward a copy with victim contact information to SCDOC, SCPPP or SCDJJ as appropriate; inform the victim and witnesses of their responsibility to provide and update it with SCDOC, SCPPP or SCDJJ as appropriate with their contact information; and inform victims about  the collection of restitution, fees, and expenses, the recovery of property used as evidence, and how to contact SCDOC, SCDJJ, SCPPP, and the Attorney General, as appropriate.</t>
  </si>
  <si>
    <t>Requires the Solicitor, summary court judge, or other law enforcement agency to arrange for a bond hearing before a circuit court judge or summary court judge for a defendant charged with harassment in the first or second degree or stalking, who was ordered by a summary court judge to undergo a mental health evaluation prior to setting bail.</t>
  </si>
  <si>
    <t>Requires the Solicitor or coroner to order an autopsy or post-mortem examination of dead bodies to ascertain the cause of death.</t>
  </si>
  <si>
    <t>Requires the law enforcement agency, coroner, or Solicitor who transports a human body for autopsy or other post-mortem examination to provide for return transportation to the next of kin if they reside in South Carolina.</t>
  </si>
  <si>
    <t xml:space="preserve">Requires the Solicitor or other person acting for the Attorney General when bond is forfeited by noncompliance with its conditions, to immediately issue a notice to summon every party bound in the forfeited recognizance to appear at the next ensuing court to show cause, if he has any, why judgment should not be confirmed against him. </t>
  </si>
  <si>
    <t>Sets out who is not eligible for a pretrial intervention:  (1) a person who has previously been accepted into an intervention program, or (2) a person charged with one of the following offenses, unless the Solicitor determines the elements of the crime do not fit the crime: (a) blackmail; (b) driving under the influence or driving with an unlawful alcohol concentration; (c) a traffic-related offense which is punishable only by fine or loss of points; (d) a fish, game, wildlife, or commercial fishery-related offense which is punishable by a loss of eighteen points as provided in Section 50-9-1120; (e) a crime of violence as defined in Section 16-1-60; or (f) an offense contained in Chapter 25 of Title 16 if the offender has been convicted previously of a violation of that chapter or a similar offense in another jurisdiction.</t>
  </si>
  <si>
    <t>Sets out the standards of eligibility for a pretrial intervention program:  (1) there is substantial likelihood that justice will be served if the offender is placed in an intervention program; (2) it is determined that the needs of the offender and the State can better be met outside the traditional criminal justice process; (3) it is apparent that the offender poses no threat to the community; (4) it appears that the offender is unlikely to be involved in further criminal activity; (5) the offender, in those cases where it is required, is likely to respond quickly to rehabilitative treatment; (6) the offender has no significant history of prior delinquency or criminal activity; and (7) the offender has not previously been accepted in a pretrial intervention program.</t>
  </si>
  <si>
    <t>Sets out information that the Solicitor may require an offender to furnish prior to admission to a pretrial intervention program, and which must abide by laws regarding confidentiality.</t>
  </si>
  <si>
    <t>Requires the Solicitor to ask the law enforcement agency employing the arresting officer and any victim to comment in writing as to whether the defendant should be allowed to enter a pretrial intervention program and consider any recommendations made.</t>
  </si>
  <si>
    <t>Provides that if a domestic violence offender in a pretrial intervention program moves to a different circuit, the Solicitor of the circuit to which the offender has moved has the authority to select and approve the batterer's treatment program for the offender.</t>
  </si>
  <si>
    <t>Provides for a $350 fee for participation in a pretrial intervention program pursuant to 17-22-100 (nonrefundable $100 application fee and, if accepted, a nonrefundable $250 participation fee); Solicitor has discretion to allow fees to be paid in installments or waived in cases of indigency; all fees are to deposited into a special account and used for operation of the pretrial intervention program; and, while aggregate fees for application and participation shall not exceed $350, where the solicitor determines that referral to another agency or program is needed to achieve rehabilitation for a problem directly related to the charge, the defendant may be required to pay his participation in that special program, except that no services may be denied due to inability to pay.</t>
  </si>
  <si>
    <t xml:space="preserve">Requires that a specific written agreement, to be signed by both parties, be made between the Solicitor and each defendant entering a pretrial intervention program, with the agreement to include the terms of the program and the length of the program (including the period of time after which the prosecutor will either dismiss the charge or seek a conviction based upon that charge); and provides that the Commission on Alcohol and Drug Abuse shall provide training, if requested, to counsel employees  of the intervention programs, on the recognition of alcohol and drug abuse and the local agency authorized by Section 61-12-20 shall provide services to alcohol and drug abusers if referred by pretrial intervention programs (no services may be denied due to an offender's inability to pay). </t>
  </si>
  <si>
    <t>Requires that a person applying for an expungement use forms from the Solicitor's Office in the circuit where the charge originated.</t>
  </si>
  <si>
    <t>Requires those in Solicitors' offices, other state agencies, and law enforcement to report to the Office of the Attorney General, South Carolina Crime Victim Services Division, any knowledge they have of an offender's profit from a crime.</t>
  </si>
  <si>
    <t xml:space="preserve">Requires the Solicitors to institute proceedings against person(s) who misbrand hazardous materials, upon receipt of a report of a violation by the Commissioner of Agriculture. </t>
  </si>
  <si>
    <t>Requires the Solicitors to give notice of forfeiture proceedings for property used or possessed in violation of or to promote or facilitate a violation of Section 56-29-30 (chop shop).</t>
  </si>
  <si>
    <t>Imposes an obligation on the Office of Regulatory Staff or the Solicitors to file suit to collect all fines and forfeitures provided for in the General Railroad Law, unless otherwise expressed provided.</t>
  </si>
  <si>
    <r>
      <t xml:space="preserve">Organizational Unit
</t>
    </r>
    <r>
      <rPr>
        <sz val="10"/>
        <rFont val="Calibri Light"/>
        <family val="2"/>
        <scheme val="major"/>
      </rPr>
      <t>(Since the agency only has seven employees, outside of the Solicitors and their administrative assistants, the agency is utilizing job descriptions as its organizational units)</t>
    </r>
  </si>
  <si>
    <t xml:space="preserve">Oversees overall management of agency; coordinates and develops agency activities; monitors legislation and provides input as needed; and works with Solicitors. </t>
  </si>
  <si>
    <t xml:space="preserve">Performs human resources functions and assists Executive Director in preparation of budget and financial management of agency.  </t>
  </si>
  <si>
    <t xml:space="preserve">Prepares correspondence, organizes files, maintains records, and performs other administrative duties for Executive Director and staff. </t>
  </si>
  <si>
    <t>Support and coordinate the activities of Circuit Solicitor Diversion programs and ensures grant and legislative reports are completed in a timely manner.</t>
  </si>
  <si>
    <t>Under limited supervision, develops and conducts trainings for Solicitors' staff; prepares legal updates; and assists prosecutors.</t>
  </si>
  <si>
    <t>Under limited supervision, assists in providing trainings for Solicitors' staff, preparing legal updates, and providing assistance to prosecutors.</t>
  </si>
  <si>
    <t>Under limited supervision, pursuant to a grant from the National Highway Traffic Safety Administration, acts as resource on, and conducts training for, prosecutors for traffic-related criminal cases.</t>
  </si>
  <si>
    <t>Target Results
Time Period #6: (FY2017-2018)</t>
  </si>
  <si>
    <t>Not available until July 2018</t>
  </si>
  <si>
    <t>364 or less 
(some are part-time)</t>
  </si>
  <si>
    <t>364 
(some are part-time)</t>
  </si>
  <si>
    <t>See Strategy 2.2</t>
  </si>
  <si>
    <t>See Strategy 2.1</t>
  </si>
  <si>
    <t>See Strategy 2.3</t>
  </si>
  <si>
    <t>See Strategy 3.1</t>
  </si>
  <si>
    <t>See Goal 1</t>
  </si>
  <si>
    <t>See Strategy 2.1.</t>
  </si>
  <si>
    <t>2014-15:  No*
2015-16:  No*
2016-17:  No*</t>
  </si>
  <si>
    <t>No*</t>
  </si>
  <si>
    <r>
      <rPr>
        <b/>
        <sz val="10"/>
        <color theme="1"/>
        <rFont val="Calibri Light"/>
        <family val="2"/>
        <scheme val="major"/>
      </rPr>
      <t>*NOTE:</t>
    </r>
    <r>
      <rPr>
        <sz val="10"/>
        <color theme="1"/>
        <rFont val="Calibri Light"/>
        <family val="2"/>
        <scheme val="major"/>
      </rPr>
      <t xml:space="preserve">  The agency does not have a formal system for receiving feedback, anonymous or otherwise, from its employees. While the agency has 39 FTE positions, 32 of those are the 16 elected Circuit Solicitors and 16 administrative assistants (one in each of the Offices of Solicitors, who are managed by and report to their respective Solicitor); only 7 positions are physically located within the SCCPC, and only 6 of those are currently filled. The agency is very small and the Executive Director has an open door policy.</t>
    </r>
  </si>
  <si>
    <t>Provides that a portion (18.50%) of $25 surcharge imposed on all fines, forfeitures, escheatments, or other monetary penalties imposed on all misdemeanor traffic offenses or non-traffic violations are distributed to Solicitors (pass through SCCPC)</t>
  </si>
  <si>
    <t>None (this service is no longer provided)</t>
  </si>
  <si>
    <t>8-21-320</t>
  </si>
  <si>
    <t>Disburse funds collected from filing fees on civil court motions to Solicitors' Offices</t>
  </si>
  <si>
    <t>Disburse funds collected from conditional discharge fees to Solicitors' Offices</t>
  </si>
  <si>
    <t>Disburse funds collected from a portion of $25 surcharge imposed on fines, forfeitures, escheatments or other monetary penalties to Solicitors' Offices</t>
  </si>
  <si>
    <t>Disburse funds collected from surcharge drug convictions to Solicitors' Offices</t>
  </si>
  <si>
    <t>Provides that conditional discharge fee ($350 in General Sessions Court and $150 in summary court) are to be distributed to solicitors per capita to be used only for drug courts (funds pass through SCCPC)</t>
  </si>
  <si>
    <t>Provides that a portion (18.50%) of $25 surcharge imposed on all fines, forfeitures, escheatments, or other monetary penalties imposed on all misdemeanor traffic offenses or non-traffic violations are distributed to Solicitors (funds pass through SCCPC)</t>
  </si>
  <si>
    <t xml:space="preserve">The Task Force would not receive input from SCCPC (the collective, statewide perspective of the trial prosecutors who prosecute cases related to the emotional, physical, and financial abuse and exploitation of, as well as other crimes committed against, vulnerable adults and, as a result, can provide the Council with problems identified within the criminal justice system impacting them). </t>
  </si>
  <si>
    <t xml:space="preserve">The Task Force would not receive input from SCCPC (the collective, statewide perspective of the trial prosecutors and victim/witness advocates who interact with victims and the agencies and groups who provide services to victims and, as a result, can assist the Council with identifying coordination, policy, and procedural issues that need to be addressed to improve victim services). </t>
  </si>
  <si>
    <t>The Task Force would not receive input from SCCPC  (the collective, statewide perspective of the trial prosecutors who encounter victims of human trafficking, prosecute cases related to human trafficking, and work with other agencies and groups involved in prosecution, provision of services to, and public education on trafficking; and, as a result, can assist the Task Force with identifying coordination, policy, and procedural issues that need to be addressed to better address the issue of human trafficking and the needs of its victims).</t>
  </si>
  <si>
    <t>There would no central repository for this information, which is necessary to ensure that a person does not participate in a program more than once (participation is limited to one time under Section 17-22-520).</t>
  </si>
  <si>
    <t>There would no central repository for this information. Offenders would be able to participate in the program more than once  (participation is limited to one time under Section 17-22-320).</t>
  </si>
  <si>
    <t>There would no central repository for this information and persons might be able to go through the program more than once (participation is limited to one time under Section 17-22-520).</t>
  </si>
  <si>
    <t>There would be no coordination and support of pre-trial intervention programs among the Solicitors' Offices; and offices would be without some assistance in ensuring that offenders do not participate in pretrial intervention more than once contrary to legislative intent  (participation is limited to one time under Section 17-22-50).</t>
  </si>
  <si>
    <t>None (see recommended law change - proposed deletion of this duty).</t>
  </si>
  <si>
    <t>Blank indictments are no longer printed and provided to the Solicitors' Offices because the indictments are now generated on computers and printed.</t>
  </si>
  <si>
    <t>Use for Drug court</t>
  </si>
  <si>
    <t>Money is not for use by SCCPC or the Solicitors; it is pass through funding for the South Carolina Center for Fathers and Families (the General Assembly has SCCPC disburse the funds).</t>
  </si>
  <si>
    <t>Use by Circuit Solicitors.</t>
  </si>
  <si>
    <t>Circuit Solicitors to use for drug treatment court programs.</t>
  </si>
  <si>
    <t>Circuit Solicitors to use for Traffic Education Programs.</t>
  </si>
  <si>
    <t xml:space="preserve">Circuit Solicitors of the the Third, Fourth, and Eleventh Judicial Circuits to use to fund Drug Court in their Circuits.  </t>
  </si>
  <si>
    <t>Circuit Solicitors to use for Drug Court.</t>
  </si>
  <si>
    <t>For use by Circuit Solicitors.</t>
  </si>
  <si>
    <t xml:space="preserve">For use by Circuit Solicitors for DUI prosecution. </t>
  </si>
  <si>
    <t xml:space="preserve">For use by Circuit Solicitors for domestic violence prosecution. </t>
  </si>
  <si>
    <t xml:space="preserve">For use by Circuit Solicitors for violent crime prosecution. </t>
  </si>
  <si>
    <t>For use by Circuit Solicitors to reduce individual caseloads.</t>
  </si>
  <si>
    <t>Proviso 117.109, 2017-2018 S.C. Appropriation Act Part 1B</t>
  </si>
  <si>
    <t>Proviso 60.7, 2017-2018 S.C. Appropriation Act, Part 1B</t>
  </si>
  <si>
    <t>Proviso 60.9, 2017-2018 S.C. Appropriation Act, Part 1B</t>
  </si>
  <si>
    <t>Proviso 117.63, 2017-2018 S.C. Appropriation Act, Part 1B</t>
  </si>
  <si>
    <t>Proviso 67.6, 2017-2018 S.C. Appropriation Act,  Part 1B</t>
  </si>
  <si>
    <t>Proviso 60.10, 2017-2018 S.C. Appropriation Act, Part 1B</t>
  </si>
  <si>
    <t>Proviso 60.12, 2017-18 S.C. Appropriation Act, Part 1B</t>
  </si>
  <si>
    <t>Proviso 117.62, 2017-2018 S.C. Appropriation Act, Part 1B</t>
  </si>
  <si>
    <t>Proviso 117.109, 2017-2018 S.C. Appropriation Act, Part 1B</t>
  </si>
  <si>
    <t>For use by Circuit Solicitors for domestic violence prosecution in summary court.</t>
  </si>
  <si>
    <t>For use by Circuit Solicitors only for establishing and providing services through a Victim/Witness Program.</t>
  </si>
  <si>
    <t xml:space="preserve">For use of SCCPC to cover salaries and employee benefits of SCCPC employees, 16 Solicitors, and the 16 Administrative Assistants (1 for each Solicitor); to cover expenses of Commisison members;  to cover SCCPC's other operating expenses; and to cover the Solicitors' monthly expense allowance.    </t>
  </si>
  <si>
    <t>State funds provided for Solicitors' Offices</t>
  </si>
  <si>
    <t>Disburse funds within the SCCPC budget appropriated for the South Carolina Center for Fathers and Families</t>
  </si>
  <si>
    <t>Disburse funds from from Traffic Education Programs $140 application fee for Summary Court level offenses (6.74%) to  Solicitors' Offices</t>
  </si>
  <si>
    <t>Disburse funds within the SCCPC budget appropriated for the operation of the Solicitors' Offices to the Solicitors' Offices</t>
  </si>
  <si>
    <t>The Solicitors' Offices would not have access to state funding, which is essential to their ability to prosecute.</t>
  </si>
  <si>
    <t>Part 1A, Section 60, 2017-2018 S.C. Appropriation Act</t>
  </si>
  <si>
    <t>Disburses funds within the SCCPC budget appropriated for the South Carolina Center for Fathers and Families</t>
  </si>
  <si>
    <t>Disburses funds from from Traffic Education Programs $140 application fee for Summary Court level offenses (6.74%) to  Solicitors' Offices</t>
  </si>
  <si>
    <t>Disburses funds collected on motions filed in common pleas and family courts (the first $450,000 of fees collected) to fund drug court in the Third, Fourth, and Eleventh Judicial Circuits (funds pass through SCCPC).</t>
  </si>
  <si>
    <t>Distributes $150 surcharge on all drug convictions to Solicitors to be used only for drug courts (funds pass through SCCPC)</t>
  </si>
  <si>
    <t>Average number of General Sessions incoming cases assigned to a prosecutor during the previous three years</t>
  </si>
  <si>
    <t>This is simply pass-thru funding to a non-profit agency.  These funds are not connected to SCCPC or the Solicitors' Offices.</t>
  </si>
  <si>
    <t>Unknown</t>
  </si>
  <si>
    <t>Unknown - This is simply pass-thru funding to a non-profit agency.  These funds are not connected to SCCPC or the Solicitors' Offices.</t>
  </si>
  <si>
    <t>The Solicitors' Offices would not have access to state funding, for the operation of Drug Courts.</t>
  </si>
  <si>
    <t>The Solicitors' Offices would not have access to state funding for the operation of the Traffic Education Program</t>
  </si>
  <si>
    <t>There would be no reports from Judicial Circuit Solicitors  with 5 or more counties regarding programs for first offense domestic violence offenders</t>
  </si>
  <si>
    <t>This information would not be compiled as required by Section 17-22-360.</t>
  </si>
  <si>
    <t>Provides expenditure reports and revenue streams for each Judicial Circuit Solicitor to Chairmen of Senate Finance Committee and House Ways and Means Committee.</t>
  </si>
  <si>
    <t>Creates the Prosecutors and Defenders Public Service Incentive Program, which allows up to $5,000 reimbursement per year (not to exceed $40,000 total) for law school student loan payments based upon years of service and student loan. *This program is not currently funded.</t>
  </si>
  <si>
    <t>Proviso 93.4, 2017-2018 S.C. Appropriation Act,  Part 1B</t>
  </si>
  <si>
    <t>Provides that, if funds in the South Carolina Victims' Compensation Fund exceed the amount required to operate the State Office of Victims Assistance and pay claims of crime victims, the first $650,000 of such excess must be used for Victim/Witness programs by distribution to Judicial Circuits based on a formula and criteria developed by the policy committee.</t>
  </si>
  <si>
    <t>Respond to Solicitors' inquiries re intervention eligibility</t>
  </si>
  <si>
    <t xml:space="preserve">Offenders would be able to participate in the program more than once, contrary to legislative intent, without this means of verifying past participation in an intervention program. </t>
  </si>
  <si>
    <t>44-53-530(e)</t>
  </si>
  <si>
    <t>Provides that 25% of funds collected under Chapter 15, title 17 (bond forfeitures), are to be remitted to the Solicitor's Office in the county in which the forfeiture was ordered.</t>
  </si>
  <si>
    <t>Provides, in the SCCPC appropriations, that the amount appropriated and authorized in this section for criminal domestic violence prosecution shall be apportioned among the circuits on a pro-rata basis; and requires SCCPC to collect and retain non-privileged information and data regarding criminal domestic violence prosecution and provide the General Assembly with an annual report. (This proviso is included twice in the Laws Chart because it imposes two deliverables - it is here for the deliverable of providing an annual report to the General Assembly.)</t>
  </si>
  <si>
    <t>Provides, in the SCCPC appropriations, that the amount appropriated and authorized in this section for criminal domestic violence prosecution shall be apportioned among the circuits on a pro-rata basis; and requires SCCPC to collect and retain non-privileged information and data regarding criminal domestic violence prosecution and provide the General Assembly with an annual report.  (This proviso is included twice in the Laws Chart because it imposes two deliverables - it is here for the deliverable of disbursing funds to the Solicitors' Offices.)</t>
  </si>
  <si>
    <t>There would no central repository for this information, and the Sentencing Reform Oversight Committee would be without information related to diversion programs as required by 17-22-1120.</t>
  </si>
  <si>
    <t xml:space="preserve">Collect and maintain non-privileged data, and prepare and submit annual report, on domestic violence prosecutions </t>
  </si>
  <si>
    <t>Proviso 60.5, 2017-2018 S.C. Appropriation Act, Part 1B</t>
  </si>
  <si>
    <t>Proviso 60.6, 2017-2018 S.C. Appropriation Act, Part 1B</t>
  </si>
  <si>
    <t>Proviso 60.8, 2017-2018 S.C. Appropriation Act, Part 1B</t>
  </si>
  <si>
    <t>Proviso 60.4, 2017-2018 S.C. Appropriation Act, Part 1B</t>
  </si>
  <si>
    <t>Proviso 60.3, 2017-2018 S.C. Appropriation Act, Part 1B</t>
  </si>
  <si>
    <t>Proviso 60.2, 2017-2018 S.C. Appropriation Act, Part 1B</t>
  </si>
  <si>
    <t>Proviso 60.1, 2017-2018 S.C. Appropriation Act, Part 1B</t>
  </si>
  <si>
    <t>Provides, in the SCCPC appropriations, for a $500 monthly expense allowance for each Circuit Solicitor.</t>
  </si>
  <si>
    <t>Collects and retains non-privileged information and data regarding domestic violence prosecutions and provides annual report to General Assembly (this proviso is included twice in the Laws Chart because it imposes two deliverables -the other deliverable is disbursing appropriated funds to the Solicitors' Offices)</t>
  </si>
  <si>
    <t>Provide general legal research and assistance</t>
  </si>
  <si>
    <t>Provides, in the SCCPC appropriations, that the amount appropriated and authorized in this section for driving under the influence prosecution shall be apportioned among the circuits on a pro-rata basis; and requires SCCPC to collect and retain non-privileged information and data regarding driving under the influence prosecution and provide the General Assembly with an annual report. (This proviso is included twice in the Laws Chart because it imposes two deliverables - it is here for the deliverable of providing an annual report to the General Assembly.)</t>
  </si>
  <si>
    <t>Provides, in the SCCPC appropriations, that the amount appropriated and authorized in this section for driving under the influence prosecution shall be apportioned among the circuits on a pro-rata basis; and requires SCCPC to collect and retain non-privileged information and data regarding driving under the influence prosecution and provide the General Assembly with an annual report. (This proviso is included twice in the Laws Chart because it imposes two deliverables - it is here for the deliverable of disbursing funds to the Solicitors' Offices.)</t>
  </si>
  <si>
    <t>Disburses funds within the SCCPC budget appropriated for the operation of the Solicitors' Offices to the Solicitors' Offices (Provisos 60.7 and 60.9 are included twice in the Laws Chart because they each impose two deliverables - here, because they require disbursement of funds and the other deliverable is providing an annual report to the General Assembly)</t>
  </si>
  <si>
    <t>I. Administration; 
III. Employee Benefits</t>
  </si>
  <si>
    <t>II. Offices of Circuit Solicitors, 
III. Employee Benefits</t>
  </si>
  <si>
    <t xml:space="preserve">I. Administration, III. Employee Benefits </t>
  </si>
  <si>
    <t>Provides that 20% of the proceeds of forfeited property (from drug offenses - 44-53-520 and 530; retail theft - 16-13-135; animal fighting - 16-27-55; and counterfeit goods - 39-15-1195) are to be distributed to the prosecuting agency (does NOT pass through SCCPC)</t>
  </si>
  <si>
    <t>Respond to Solicitors' inquiries regarding intervention eligibility</t>
  </si>
  <si>
    <t>Collect and report data on all diversion programs (including pre-trial intervention, traffic education, and alcohol education)</t>
  </si>
  <si>
    <t>The Chairmen of Senate Finance Committee and House Ways and Means Committee would be without information on expenditures and revenues for each circuit.</t>
  </si>
  <si>
    <t>1.  Continued support of SCCPC and its mission.</t>
  </si>
  <si>
    <t>1.  Enact legislation providing for state training facilities to be shared and used by state agencies with either no or only nominal fees.
2.  Continued support of SCCPC and its mission.</t>
  </si>
  <si>
    <t>1. Continued support of SCCPC and its mission.</t>
  </si>
  <si>
    <t>1.  Encourage state government to provide more assistance and options to state agencies for websites and secure distribution of materials and information via the Internet.
2.  Continued support of SCCPC and its mission.</t>
  </si>
  <si>
    <t>1. Amend S.C. Code Ann. §1-7-940(A) to remove (4), because the Solicitors' Offices prepare indictments on their own (most, if not all, via computers without using preprinted forms).</t>
  </si>
  <si>
    <t>1.    Continued support of SCCPC and its mission.</t>
  </si>
  <si>
    <t>1.   Continued support of SCCPC and its mission.</t>
  </si>
  <si>
    <t>1.  Adopt tax incentives for lawyers who serve as full-time state and county prosecutors and public defenders
2. Consider scholarships or grants for law students who, upon graduation and admission to the South Carolina Bar, work in county prosecutor and public defender offices for an agreed period of time.</t>
  </si>
  <si>
    <t>1.  Include prosecution representatives in appointments to legislative oversight committees that include non-legislator members.
2.  Continued support of SCCPC and its mission.</t>
  </si>
  <si>
    <t>S.C. Code Ann. §16-3-1430(B)(5)</t>
  </si>
  <si>
    <t>S.C. Code Ann. §17-22-370</t>
  </si>
  <si>
    <t>There would no central repository for this information or report, as required by Proviso 60.7, 2017-2018 S.C. Appropriations Act, and the General Assembly would be without information related to domestic violence prosecutions.</t>
  </si>
  <si>
    <t>Average number of days, from arrest to disposition (resolution of a criminal charge, which may be either conviction, not guilty verdict, or dismissal), of a General Sessions case</t>
  </si>
  <si>
    <r>
      <rPr>
        <u/>
        <sz val="10"/>
        <color theme="1"/>
        <rFont val="Calibri Light"/>
        <family val="2"/>
        <scheme val="major"/>
      </rPr>
      <t>Note</t>
    </r>
    <r>
      <rPr>
        <sz val="10"/>
        <color theme="1"/>
        <rFont val="Calibri Light"/>
        <family val="2"/>
        <scheme val="major"/>
      </rPr>
      <t>:  "DNE" means did not exist.  Also, In the course of preparing this Oversight Report, the SCCPC recounted continuing education hours, persons trained, and number of trainings, and discovered that there were inadvertent errors in some of the figures included in the Accountability Reports; the numbers in this report are correct.</t>
    </r>
  </si>
  <si>
    <t>Proviso 60.11, 2017-2018 S.C. Appropriation Act, Part 1B</t>
  </si>
  <si>
    <t>Requires Solicitors (or Attorney General if prosecuted the case) to respond to an application for post-conviction DNA testing</t>
  </si>
  <si>
    <t>Provides that Solicitors with five or more counties may establish a program for the prosecution of persons charged with first offense criminal domestic violence so as to allow those charges to be handled in General Sessions Court (rather than Summary Court), and requires that the results of any such programs be submitted to SCCPC.</t>
  </si>
  <si>
    <t>Part 1A, Section 60, 2017-2018 S.C. Appropriation Act, Part 1A, and Provisos 60.1 through 60.4 and 60.6 through 60.12, 2017-2018 S.C. Appropriation Act, Part 1B</t>
  </si>
  <si>
    <t>1.  Enact legislation allowing for the sharing of transcripts of court proceedings among criminal prosecutors and criminal defense attorneys without additional payment to or permission from a state-employed court reporter once a copy has been purchased by a state, county, or city prosecution or public defender office or agency.
2.  Continued support of SCCPC and its mission.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</si>
</sst>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0_);_(&quot;$&quot;* \(#,##0\);_(&quot;$&quot;* &quot;-&quot;_);_(@_)"/>
    <numFmt numFmtId="43" formatCode="_(* #,##0.00_);_(* \(#,##0.00\);_(* &quot;-&quot;??_);_(@_)"/>
    <numFmt numFmtId="164" formatCode="&quot;$&quot;#,##0"/>
    <numFmt numFmtId="165" formatCode="[$-409]mmmm\ d\,\ yyyy;@"/>
    <numFmt numFmtId="166" formatCode="0.0%"/>
  </numFmts>
  <fonts count="20" x14ac:knownFonts="1">
    <font>
      <sz val="10"/>
      <color theme="1"/>
      <name val="Arial"/>
      <family val="2"/>
    </font>
    <font>
      <sz val="10"/>
      <color theme="1"/>
      <name val="Calibri Light"/>
      <family val="2"/>
      <scheme val="major"/>
    </font>
    <font>
      <u/>
      <sz val="10"/>
      <color theme="1"/>
      <name val="Calibri Light"/>
      <family val="2"/>
      <scheme val="major"/>
    </font>
    <font>
      <b/>
      <i/>
      <sz val="10"/>
      <color theme="1"/>
      <name val="Calibri Light"/>
      <family val="2"/>
      <scheme val="major"/>
    </font>
    <font>
      <i/>
      <sz val="10"/>
      <color theme="1"/>
      <name val="Calibri Light"/>
      <family val="2"/>
      <scheme val="major"/>
    </font>
    <font>
      <b/>
      <sz val="10"/>
      <color theme="1"/>
      <name val="Calibri Light"/>
      <family val="2"/>
      <scheme val="major"/>
    </font>
    <font>
      <b/>
      <u/>
      <sz val="10"/>
      <color theme="1"/>
      <name val="Calibri Light"/>
      <family val="2"/>
      <scheme val="major"/>
    </font>
    <font>
      <b/>
      <sz val="10"/>
      <name val="Calibri Light"/>
      <family val="2"/>
      <scheme val="major"/>
    </font>
    <font>
      <sz val="10"/>
      <name val="Calibri Light"/>
      <family val="2"/>
      <scheme val="major"/>
    </font>
    <font>
      <b/>
      <sz val="10"/>
      <color theme="0"/>
      <name val="Calibri Light"/>
      <family val="2"/>
      <scheme val="major"/>
    </font>
    <font>
      <sz val="10"/>
      <color theme="0"/>
      <name val="Calibri Light"/>
      <family val="2"/>
      <scheme val="major"/>
    </font>
    <font>
      <b/>
      <u/>
      <sz val="10"/>
      <name val="Calibri Light"/>
      <family val="2"/>
      <scheme val="major"/>
    </font>
    <font>
      <sz val="10"/>
      <color theme="1"/>
      <name val="Arial"/>
      <family val="2"/>
    </font>
    <font>
      <u/>
      <sz val="10"/>
      <name val="Calibri Light"/>
      <family val="2"/>
      <scheme val="major"/>
    </font>
    <font>
      <b/>
      <u/>
      <sz val="10"/>
      <color theme="0"/>
      <name val="Calibri Light"/>
      <family val="2"/>
      <scheme val="major"/>
    </font>
    <font>
      <sz val="10"/>
      <color theme="1"/>
      <name val="Calibri Light"/>
      <family val="2"/>
    </font>
    <font>
      <i/>
      <sz val="10"/>
      <color theme="1"/>
      <name val="Arial"/>
      <family val="2"/>
    </font>
    <font>
      <b/>
      <u/>
      <sz val="14"/>
      <color theme="1"/>
      <name val="Calibri Light"/>
      <family val="2"/>
      <scheme val="major"/>
    </font>
    <font>
      <b/>
      <sz val="14"/>
      <color theme="0"/>
      <name val="Calibri Light"/>
      <family val="2"/>
      <scheme val="major"/>
    </font>
    <font>
      <sz val="10"/>
      <color rgb="FF000000"/>
      <name val="Calibri Light"/>
      <family val="2"/>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4" tint="-0.249977111117893"/>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ck">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left style="thin">
        <color indexed="64"/>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bottom/>
      <diagonal/>
    </border>
  </borders>
  <cellStyleXfs count="4">
    <xf numFmtId="0" fontId="0" fillId="0" borderId="0"/>
    <xf numFmtId="9" fontId="12" fillId="0" borderId="0" applyFont="0" applyFill="0" applyBorder="0" applyAlignment="0" applyProtection="0"/>
    <xf numFmtId="43" fontId="12" fillId="0" borderId="0" applyFont="0" applyFill="0" applyBorder="0" applyAlignment="0" applyProtection="0"/>
    <xf numFmtId="0" fontId="12" fillId="0" borderId="0"/>
  </cellStyleXfs>
  <cellXfs count="678">
    <xf numFmtId="0" fontId="0" fillId="0" borderId="0" xfId="0"/>
    <xf numFmtId="0" fontId="5" fillId="0" borderId="1" xfId="0" applyFont="1" applyBorder="1" applyAlignment="1">
      <alignment horizontal="left" vertical="top" wrapText="1"/>
    </xf>
    <xf numFmtId="0" fontId="1" fillId="0" borderId="0" xfId="0" applyFont="1" applyFill="1" applyBorder="1" applyAlignment="1">
      <alignment horizontal="center" vertical="top" wrapText="1"/>
    </xf>
    <xf numFmtId="0" fontId="1" fillId="0" borderId="0" xfId="0" applyFont="1" applyFill="1" applyBorder="1" applyAlignment="1">
      <alignment vertical="top" wrapText="1"/>
    </xf>
    <xf numFmtId="0" fontId="1" fillId="0" borderId="0" xfId="0" applyFont="1" applyBorder="1" applyAlignment="1">
      <alignment vertical="top" wrapText="1"/>
    </xf>
    <xf numFmtId="0" fontId="7" fillId="0" borderId="0" xfId="0" applyFont="1" applyFill="1" applyBorder="1" applyAlignment="1">
      <alignment horizontal="left" vertical="top" wrapText="1"/>
    </xf>
    <xf numFmtId="0" fontId="10" fillId="4" borderId="0" xfId="0" applyFont="1" applyFill="1" applyBorder="1" applyAlignment="1">
      <alignment horizontal="left" vertical="top" wrapText="1"/>
    </xf>
    <xf numFmtId="0" fontId="5" fillId="2" borderId="1" xfId="0" applyFont="1" applyFill="1" applyBorder="1" applyAlignment="1">
      <alignment horizontal="left" vertical="top" wrapText="1"/>
    </xf>
    <xf numFmtId="164" fontId="8" fillId="0" borderId="0" xfId="0" applyNumberFormat="1" applyFont="1" applyFill="1" applyBorder="1" applyAlignment="1">
      <alignment horizontal="left" vertical="top" wrapText="1"/>
    </xf>
    <xf numFmtId="164" fontId="1" fillId="0" borderId="0" xfId="0" applyNumberFormat="1" applyFont="1" applyFill="1" applyBorder="1" applyAlignment="1">
      <alignment horizontal="left" vertical="top" wrapText="1"/>
    </xf>
    <xf numFmtId="49" fontId="1" fillId="0" borderId="0" xfId="0" applyNumberFormat="1" applyFont="1" applyBorder="1" applyAlignment="1">
      <alignment horizontal="left" vertical="top" wrapText="1"/>
    </xf>
    <xf numFmtId="14" fontId="1" fillId="0" borderId="0" xfId="0" applyNumberFormat="1" applyFont="1" applyBorder="1" applyAlignment="1">
      <alignment horizontal="left" vertical="top" wrapText="1"/>
    </xf>
    <xf numFmtId="0" fontId="1" fillId="0" borderId="0" xfId="0" applyFont="1" applyFill="1" applyBorder="1" applyAlignment="1">
      <alignment horizontal="left" vertical="top" wrapText="1"/>
    </xf>
    <xf numFmtId="0" fontId="1" fillId="0" borderId="0" xfId="0" applyFont="1" applyFill="1" applyAlignment="1">
      <alignment vertical="top" wrapText="1"/>
    </xf>
    <xf numFmtId="0" fontId="4" fillId="0" borderId="0" xfId="0" applyFont="1" applyFill="1" applyBorder="1" applyAlignment="1">
      <alignment horizontal="left" vertical="top" wrapText="1"/>
    </xf>
    <xf numFmtId="0" fontId="8" fillId="0" borderId="0" xfId="0" applyFont="1" applyFill="1" applyBorder="1" applyAlignment="1">
      <alignment horizontal="left" vertical="top" wrapText="1"/>
    </xf>
    <xf numFmtId="0" fontId="1" fillId="0" borderId="0" xfId="0" applyFont="1" applyAlignment="1">
      <alignment horizontal="center" vertical="top" wrapText="1"/>
    </xf>
    <xf numFmtId="0" fontId="1" fillId="2" borderId="1" xfId="0" applyFont="1" applyFill="1" applyBorder="1" applyAlignment="1">
      <alignment horizontal="left" vertical="top" wrapText="1"/>
    </xf>
    <xf numFmtId="0" fontId="1" fillId="0" borderId="0" xfId="0" applyFont="1" applyBorder="1" applyAlignment="1">
      <alignment horizontal="left" vertical="top" wrapText="1"/>
    </xf>
    <xf numFmtId="0" fontId="7" fillId="2" borderId="1" xfId="0" applyFont="1" applyFill="1" applyBorder="1" applyAlignment="1">
      <alignment horizontal="left" vertical="top" wrapText="1"/>
    </xf>
    <xf numFmtId="0" fontId="7" fillId="2" borderId="7"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15" xfId="0" applyFont="1" applyFill="1" applyBorder="1" applyAlignment="1">
      <alignment horizontal="left" vertical="top" wrapText="1"/>
    </xf>
    <xf numFmtId="0" fontId="5" fillId="2" borderId="2" xfId="0" applyFont="1" applyFill="1" applyBorder="1" applyAlignment="1">
      <alignment horizontal="left" vertical="top" wrapText="1"/>
    </xf>
    <xf numFmtId="0" fontId="9" fillId="0" borderId="0" xfId="0" applyFont="1" applyFill="1" applyBorder="1" applyAlignment="1">
      <alignment horizontal="left" vertical="top" wrapText="1"/>
    </xf>
    <xf numFmtId="0" fontId="1" fillId="0" borderId="6" xfId="0" applyFont="1" applyBorder="1" applyAlignment="1">
      <alignment horizontal="left" vertical="top" wrapText="1"/>
    </xf>
    <xf numFmtId="0" fontId="5" fillId="0" borderId="0" xfId="0" applyFont="1" applyBorder="1" applyAlignment="1">
      <alignment horizontal="left" vertical="top" wrapText="1"/>
    </xf>
    <xf numFmtId="0" fontId="6" fillId="0" borderId="0" xfId="0" applyFont="1" applyBorder="1" applyAlignment="1">
      <alignment horizontal="center" vertical="top" wrapText="1"/>
    </xf>
    <xf numFmtId="0" fontId="8" fillId="0" borderId="6" xfId="0" applyFont="1" applyFill="1" applyBorder="1" applyAlignment="1">
      <alignment horizontal="left" vertical="top" wrapText="1"/>
    </xf>
    <xf numFmtId="164" fontId="1" fillId="0" borderId="0" xfId="0" applyNumberFormat="1" applyFont="1" applyFill="1" applyBorder="1" applyAlignment="1">
      <alignment horizontal="right" vertical="top" wrapText="1"/>
    </xf>
    <xf numFmtId="164" fontId="8" fillId="0" borderId="0" xfId="0" applyNumberFormat="1" applyFont="1" applyFill="1" applyBorder="1" applyAlignment="1">
      <alignment horizontal="right" vertical="top" wrapText="1"/>
    </xf>
    <xf numFmtId="0" fontId="4" fillId="0" borderId="0" xfId="0" applyFont="1" applyFill="1" applyBorder="1" applyAlignment="1">
      <alignment horizontal="right" vertical="top" wrapText="1"/>
    </xf>
    <xf numFmtId="0" fontId="7" fillId="0" borderId="0" xfId="0" applyFont="1" applyFill="1" applyBorder="1" applyAlignment="1">
      <alignment horizontal="right" vertical="top" wrapText="1"/>
    </xf>
    <xf numFmtId="0" fontId="5" fillId="3" borderId="0" xfId="0" applyFont="1" applyFill="1" applyBorder="1" applyAlignment="1">
      <alignment horizontal="right" vertical="top" wrapText="1"/>
    </xf>
    <xf numFmtId="0" fontId="1" fillId="0" borderId="0" xfId="0" applyFont="1" applyFill="1" applyAlignment="1">
      <alignment horizontal="center" vertical="top" wrapText="1"/>
    </xf>
    <xf numFmtId="0" fontId="8" fillId="0" borderId="26" xfId="0" applyFont="1" applyFill="1" applyBorder="1" applyAlignment="1">
      <alignment horizontal="left" vertical="top" wrapText="1"/>
    </xf>
    <xf numFmtId="42" fontId="1" fillId="0" borderId="0" xfId="0" applyNumberFormat="1" applyFont="1" applyFill="1" applyBorder="1" applyAlignment="1">
      <alignment horizontal="right" vertical="top" wrapText="1"/>
    </xf>
    <xf numFmtId="42" fontId="8" fillId="0" borderId="0" xfId="0" applyNumberFormat="1" applyFont="1" applyFill="1" applyBorder="1" applyAlignment="1">
      <alignment horizontal="right" vertical="top" wrapText="1"/>
    </xf>
    <xf numFmtId="42" fontId="8" fillId="0" borderId="28" xfId="0" applyNumberFormat="1" applyFont="1" applyFill="1" applyBorder="1" applyAlignment="1">
      <alignment horizontal="right" vertical="top" wrapText="1"/>
    </xf>
    <xf numFmtId="42" fontId="5" fillId="0" borderId="0" xfId="0" applyNumberFormat="1" applyFont="1" applyFill="1" applyBorder="1" applyAlignment="1">
      <alignment horizontal="right" vertical="top" wrapText="1"/>
    </xf>
    <xf numFmtId="42" fontId="5" fillId="0" borderId="0" xfId="0" applyNumberFormat="1" applyFont="1" applyFill="1" applyBorder="1" applyAlignment="1">
      <alignment horizontal="center" vertical="top" wrapText="1"/>
    </xf>
    <xf numFmtId="0" fontId="1" fillId="0" borderId="28" xfId="0" applyFont="1" applyFill="1" applyBorder="1" applyAlignment="1">
      <alignment horizontal="right" vertical="top" wrapText="1"/>
    </xf>
    <xf numFmtId="164" fontId="8" fillId="0" borderId="13" xfId="0" applyNumberFormat="1" applyFont="1" applyFill="1" applyBorder="1" applyAlignment="1">
      <alignment horizontal="right" vertical="top" wrapText="1"/>
    </xf>
    <xf numFmtId="0" fontId="4" fillId="0" borderId="13" xfId="0" applyFont="1" applyFill="1" applyBorder="1" applyAlignment="1">
      <alignment horizontal="right" vertical="top" wrapText="1"/>
    </xf>
    <xf numFmtId="42" fontId="1" fillId="0" borderId="0" xfId="0" applyNumberFormat="1" applyFont="1" applyFill="1" applyBorder="1" applyAlignment="1">
      <alignment horizontal="left" vertical="top" wrapText="1"/>
    </xf>
    <xf numFmtId="0" fontId="6" fillId="0" borderId="0" xfId="0" applyFont="1" applyFill="1" applyBorder="1" applyAlignment="1">
      <alignment horizontal="center" vertical="top" wrapText="1"/>
    </xf>
    <xf numFmtId="42" fontId="7" fillId="0" borderId="0" xfId="0" applyNumberFormat="1" applyFont="1" applyFill="1" applyBorder="1" applyAlignment="1">
      <alignment horizontal="right" vertical="top" wrapText="1"/>
    </xf>
    <xf numFmtId="164" fontId="5" fillId="0" borderId="0" xfId="0" applyNumberFormat="1" applyFont="1" applyFill="1" applyBorder="1" applyAlignment="1">
      <alignment horizontal="center" vertical="top" wrapText="1"/>
    </xf>
    <xf numFmtId="164" fontId="7" fillId="0" borderId="0" xfId="0" applyNumberFormat="1" applyFont="1" applyFill="1" applyBorder="1" applyAlignment="1">
      <alignment horizontal="center" vertical="top" wrapText="1"/>
    </xf>
    <xf numFmtId="0" fontId="5" fillId="0" borderId="0" xfId="0" applyFont="1" applyAlignment="1">
      <alignment vertical="top" wrapText="1"/>
    </xf>
    <xf numFmtId="0" fontId="9" fillId="0" borderId="0" xfId="0" applyFont="1" applyFill="1" applyBorder="1" applyAlignment="1">
      <alignment vertical="top" wrapText="1"/>
    </xf>
    <xf numFmtId="0" fontId="10" fillId="0" borderId="0" xfId="0" applyFont="1" applyFill="1" applyBorder="1" applyAlignment="1">
      <alignment horizontal="left" vertical="top" wrapText="1"/>
    </xf>
    <xf numFmtId="0" fontId="8" fillId="0" borderId="1" xfId="0" applyFont="1" applyFill="1" applyBorder="1" applyAlignment="1">
      <alignment horizontal="left" vertical="top" wrapText="1"/>
    </xf>
    <xf numFmtId="0" fontId="8" fillId="0" borderId="0" xfId="0" applyFont="1" applyAlignment="1">
      <alignment horizontal="left" vertical="top" wrapText="1"/>
    </xf>
    <xf numFmtId="165" fontId="1" fillId="0" borderId="0" xfId="0" applyNumberFormat="1" applyFont="1" applyBorder="1" applyAlignment="1">
      <alignment horizontal="left" vertical="top" wrapText="1"/>
    </xf>
    <xf numFmtId="0" fontId="9" fillId="4" borderId="0" xfId="0" applyFont="1" applyFill="1" applyBorder="1" applyAlignment="1">
      <alignment vertical="top" wrapText="1"/>
    </xf>
    <xf numFmtId="0" fontId="8" fillId="2" borderId="1" xfId="0" applyFont="1" applyFill="1" applyBorder="1" applyAlignment="1">
      <alignment horizontal="left" vertical="top" wrapText="1"/>
    </xf>
    <xf numFmtId="0" fontId="1" fillId="3" borderId="0" xfId="0" applyFont="1" applyFill="1" applyAlignment="1">
      <alignment horizontal="left" vertical="top" wrapText="1"/>
    </xf>
    <xf numFmtId="0" fontId="8" fillId="0" borderId="0" xfId="0" applyFont="1" applyFill="1" applyBorder="1" applyAlignment="1">
      <alignment horizontal="center" vertical="top" wrapText="1"/>
    </xf>
    <xf numFmtId="0" fontId="11" fillId="0" borderId="8" xfId="0" applyFont="1" applyFill="1" applyBorder="1" applyAlignment="1">
      <alignment horizontal="left" vertical="top" wrapText="1"/>
    </xf>
    <xf numFmtId="164" fontId="11" fillId="0" borderId="13" xfId="0" applyNumberFormat="1" applyFont="1" applyFill="1" applyBorder="1" applyAlignment="1">
      <alignment horizontal="right" vertical="top" wrapText="1"/>
    </xf>
    <xf numFmtId="164" fontId="11" fillId="0" borderId="0" xfId="0" applyNumberFormat="1" applyFont="1" applyFill="1" applyBorder="1" applyAlignment="1">
      <alignment horizontal="right" vertical="top" wrapText="1"/>
    </xf>
    <xf numFmtId="42" fontId="8" fillId="0" borderId="0" xfId="0" applyNumberFormat="1" applyFont="1" applyFill="1" applyBorder="1" applyAlignment="1">
      <alignment vertical="top" wrapText="1"/>
    </xf>
    <xf numFmtId="0" fontId="5" fillId="3" borderId="26" xfId="0" applyFont="1" applyFill="1" applyBorder="1" applyAlignment="1">
      <alignment horizontal="right" vertical="top" wrapText="1"/>
    </xf>
    <xf numFmtId="49" fontId="11" fillId="0" borderId="26" xfId="0" applyNumberFormat="1" applyFont="1" applyFill="1" applyBorder="1" applyAlignment="1">
      <alignment horizontal="left" vertical="top" wrapText="1"/>
    </xf>
    <xf numFmtId="0" fontId="6" fillId="0" borderId="8" xfId="0" applyFont="1" applyFill="1" applyBorder="1" applyAlignment="1">
      <alignment horizontal="left" vertical="top" wrapText="1"/>
    </xf>
    <xf numFmtId="0" fontId="7" fillId="0" borderId="0" xfId="0" applyFont="1" applyFill="1" applyBorder="1" applyAlignment="1">
      <alignment vertical="top" wrapText="1"/>
    </xf>
    <xf numFmtId="0" fontId="5" fillId="0" borderId="3" xfId="0" applyFont="1" applyBorder="1" applyAlignment="1">
      <alignment horizontal="left" vertical="top" wrapText="1"/>
    </xf>
    <xf numFmtId="0" fontId="5" fillId="0" borderId="23" xfId="0" applyFont="1" applyFill="1" applyBorder="1" applyAlignment="1">
      <alignment horizontal="right" vertical="top" wrapText="1"/>
    </xf>
    <xf numFmtId="42" fontId="5" fillId="0" borderId="28" xfId="0" applyNumberFormat="1" applyFont="1" applyFill="1" applyBorder="1" applyAlignment="1">
      <alignment horizontal="right" vertical="top" wrapText="1"/>
    </xf>
    <xf numFmtId="0" fontId="1" fillId="0" borderId="0" xfId="0" applyFont="1" applyAlignment="1">
      <alignment horizontal="left" vertical="top" wrapText="1"/>
    </xf>
    <xf numFmtId="10" fontId="1" fillId="0" borderId="0" xfId="0" applyNumberFormat="1" applyFont="1" applyAlignment="1">
      <alignment horizontal="left" vertical="top" wrapText="1"/>
    </xf>
    <xf numFmtId="10" fontId="8" fillId="0" borderId="0" xfId="0" applyNumberFormat="1" applyFont="1" applyFill="1" applyBorder="1" applyAlignment="1">
      <alignment horizontal="left" vertical="top" wrapText="1"/>
    </xf>
    <xf numFmtId="49" fontId="14" fillId="4" borderId="26" xfId="0" applyNumberFormat="1" applyFont="1" applyFill="1" applyBorder="1" applyAlignment="1">
      <alignment horizontal="left" vertical="top" wrapText="1"/>
    </xf>
    <xf numFmtId="0" fontId="7" fillId="2" borderId="2" xfId="0" applyFont="1" applyFill="1" applyBorder="1" applyAlignment="1">
      <alignment horizontal="left" vertical="top" wrapText="1"/>
    </xf>
    <xf numFmtId="0" fontId="8" fillId="2" borderId="2" xfId="0" applyFont="1" applyFill="1" applyBorder="1" applyAlignment="1">
      <alignment horizontal="left" vertical="top" wrapText="1"/>
    </xf>
    <xf numFmtId="10" fontId="7" fillId="2" borderId="2" xfId="0" applyNumberFormat="1" applyFont="1" applyFill="1" applyBorder="1" applyAlignment="1">
      <alignment horizontal="left" vertical="top" wrapText="1"/>
    </xf>
    <xf numFmtId="10" fontId="1" fillId="0" borderId="0" xfId="0" applyNumberFormat="1" applyFont="1" applyBorder="1" applyAlignment="1">
      <alignment horizontal="center" vertical="center" wrapText="1"/>
    </xf>
    <xf numFmtId="0" fontId="1" fillId="0" borderId="0" xfId="0" applyFont="1" applyFill="1" applyBorder="1" applyAlignment="1">
      <alignment horizontal="center" vertical="center" wrapText="1"/>
    </xf>
    <xf numFmtId="0" fontId="1" fillId="0" borderId="1" xfId="0" applyFont="1" applyBorder="1" applyAlignment="1">
      <alignment horizontal="left" vertical="top" wrapText="1"/>
    </xf>
    <xf numFmtId="0" fontId="4" fillId="0" borderId="6" xfId="0" applyFont="1" applyBorder="1" applyAlignment="1">
      <alignment horizontal="left" vertical="top" wrapText="1"/>
    </xf>
    <xf numFmtId="0" fontId="9" fillId="4" borderId="0" xfId="0" applyFont="1" applyFill="1" applyBorder="1" applyAlignment="1">
      <alignment horizontal="left" vertical="top" wrapText="1"/>
    </xf>
    <xf numFmtId="0" fontId="7" fillId="5" borderId="0" xfId="0" applyFont="1" applyFill="1" applyBorder="1" applyAlignment="1">
      <alignment horizontal="left" vertical="top" wrapText="1"/>
    </xf>
    <xf numFmtId="0" fontId="5" fillId="5" borderId="0" xfId="0" applyFont="1" applyFill="1" applyBorder="1" applyAlignment="1">
      <alignment horizontal="left" vertical="top" wrapText="1"/>
    </xf>
    <xf numFmtId="0" fontId="8" fillId="0" borderId="5" xfId="0" applyFont="1" applyFill="1" applyBorder="1" applyAlignment="1">
      <alignment horizontal="left" vertical="top" wrapText="1"/>
    </xf>
    <xf numFmtId="0" fontId="10" fillId="4" borderId="0" xfId="0" applyFont="1" applyFill="1" applyAlignment="1">
      <alignment wrapText="1"/>
    </xf>
    <xf numFmtId="0" fontId="1" fillId="0" borderId="0" xfId="0" applyFont="1" applyAlignment="1">
      <alignment wrapText="1"/>
    </xf>
    <xf numFmtId="0" fontId="6" fillId="0" borderId="0" xfId="0" applyFont="1" applyAlignment="1">
      <alignment wrapText="1"/>
    </xf>
    <xf numFmtId="0" fontId="6" fillId="0" borderId="0" xfId="0" applyFont="1" applyAlignment="1">
      <alignment horizontal="left" vertical="top" wrapText="1"/>
    </xf>
    <xf numFmtId="0" fontId="6" fillId="0" borderId="0" xfId="0" applyFont="1" applyBorder="1" applyAlignment="1">
      <alignment wrapText="1"/>
    </xf>
    <xf numFmtId="0" fontId="1" fillId="0" borderId="0" xfId="0" applyFont="1" applyBorder="1" applyAlignment="1">
      <alignment wrapText="1"/>
    </xf>
    <xf numFmtId="0" fontId="11" fillId="0" borderId="0" xfId="0" applyFont="1" applyFill="1" applyBorder="1" applyAlignment="1">
      <alignment horizontal="left" vertical="top" wrapText="1"/>
    </xf>
    <xf numFmtId="49" fontId="1" fillId="0" borderId="0" xfId="0" applyNumberFormat="1" applyFont="1" applyBorder="1" applyAlignment="1">
      <alignment horizontal="center" vertical="center" wrapText="1"/>
    </xf>
    <xf numFmtId="0" fontId="1" fillId="0" borderId="0" xfId="0" applyFont="1" applyAlignment="1">
      <alignment horizontal="left" vertical="center" wrapText="1"/>
    </xf>
    <xf numFmtId="0" fontId="1" fillId="0" borderId="0" xfId="0" applyFont="1" applyFill="1" applyAlignment="1">
      <alignment horizontal="left" vertical="top" wrapText="1"/>
    </xf>
    <xf numFmtId="0" fontId="1" fillId="0" borderId="2" xfId="0" applyFont="1" applyBorder="1" applyAlignment="1">
      <alignment horizontal="left" vertical="center" wrapText="1"/>
    </xf>
    <xf numFmtId="0" fontId="1" fillId="0" borderId="0" xfId="0" applyFont="1" applyAlignment="1">
      <alignment vertical="center" wrapText="1"/>
    </xf>
    <xf numFmtId="0" fontId="1" fillId="0" borderId="0" xfId="0" applyFont="1" applyFill="1" applyBorder="1" applyAlignment="1">
      <alignment vertical="center" wrapText="1"/>
    </xf>
    <xf numFmtId="0" fontId="7" fillId="0" borderId="1" xfId="0" applyFont="1" applyFill="1" applyBorder="1" applyAlignment="1">
      <alignment horizontal="left" vertical="top" wrapText="1"/>
    </xf>
    <xf numFmtId="0" fontId="1" fillId="0" borderId="0" xfId="0" applyFont="1" applyFill="1" applyAlignment="1">
      <alignment horizontal="left" vertical="center" wrapText="1"/>
    </xf>
    <xf numFmtId="0" fontId="5" fillId="2" borderId="1" xfId="0" applyFont="1" applyFill="1" applyBorder="1" applyAlignment="1">
      <alignment horizontal="center" vertical="center" wrapText="1"/>
    </xf>
    <xf numFmtId="0" fontId="7" fillId="6" borderId="33" xfId="0" applyFont="1" applyFill="1" applyBorder="1" applyAlignment="1">
      <alignment horizontal="left" vertical="center" wrapText="1"/>
    </xf>
    <xf numFmtId="0" fontId="7" fillId="6" borderId="1" xfId="0" applyFont="1" applyFill="1" applyBorder="1" applyAlignment="1">
      <alignment horizontal="left" vertical="center" wrapText="1"/>
    </xf>
    <xf numFmtId="0" fontId="7" fillId="6" borderId="24" xfId="0" applyFont="1" applyFill="1" applyBorder="1" applyAlignment="1">
      <alignment horizontal="left" vertical="center" wrapText="1"/>
    </xf>
    <xf numFmtId="0" fontId="7" fillId="0" borderId="33"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24" xfId="0" applyFont="1" applyFill="1" applyBorder="1" applyAlignment="1">
      <alignment horizontal="left" vertical="center" wrapText="1"/>
    </xf>
    <xf numFmtId="0" fontId="7" fillId="3" borderId="33" xfId="0" applyFont="1" applyFill="1" applyBorder="1" applyAlignment="1">
      <alignment horizontal="left" vertical="center" wrapText="1"/>
    </xf>
    <xf numFmtId="0" fontId="7" fillId="0" borderId="24" xfId="0" applyFont="1" applyFill="1" applyBorder="1" applyAlignment="1">
      <alignment horizontal="left" vertical="center" wrapText="1"/>
    </xf>
    <xf numFmtId="0" fontId="1" fillId="0" borderId="0" xfId="0" applyFont="1" applyAlignment="1">
      <alignment vertical="top" wrapText="1"/>
    </xf>
    <xf numFmtId="42" fontId="1" fillId="0" borderId="1" xfId="0" applyNumberFormat="1" applyFont="1" applyFill="1" applyBorder="1" applyAlignment="1">
      <alignment horizontal="right" vertical="top" wrapText="1"/>
    </xf>
    <xf numFmtId="42" fontId="5" fillId="0" borderId="1" xfId="0" applyNumberFormat="1" applyFont="1" applyFill="1" applyBorder="1" applyAlignment="1">
      <alignment horizontal="right" vertical="top" wrapText="1"/>
    </xf>
    <xf numFmtId="0" fontId="5" fillId="0" borderId="1" xfId="0" applyFont="1" applyFill="1" applyBorder="1" applyAlignment="1">
      <alignment horizontal="right" vertical="top" wrapText="1"/>
    </xf>
    <xf numFmtId="0" fontId="5" fillId="0" borderId="1" xfId="0" applyNumberFormat="1" applyFont="1" applyFill="1" applyBorder="1" applyAlignment="1">
      <alignment horizontal="right" vertical="top" wrapText="1"/>
    </xf>
    <xf numFmtId="0" fontId="5" fillId="0" borderId="6" xfId="0" applyFont="1" applyFill="1" applyBorder="1" applyAlignment="1">
      <alignment horizontal="right" vertical="top" wrapText="1"/>
    </xf>
    <xf numFmtId="0" fontId="7" fillId="0" borderId="6" xfId="0" applyFont="1" applyFill="1" applyBorder="1" applyAlignment="1">
      <alignment horizontal="right" vertical="top" wrapText="1"/>
    </xf>
    <xf numFmtId="49" fontId="8" fillId="3" borderId="6" xfId="0" applyNumberFormat="1" applyFont="1" applyFill="1" applyBorder="1" applyAlignment="1">
      <alignment horizontal="left" vertical="top" wrapText="1"/>
    </xf>
    <xf numFmtId="0" fontId="7" fillId="0" borderId="1" xfId="0" applyNumberFormat="1" applyFont="1" applyFill="1" applyBorder="1" applyAlignment="1">
      <alignment horizontal="right" vertical="top" wrapText="1"/>
    </xf>
    <xf numFmtId="49" fontId="7" fillId="3" borderId="6" xfId="0" applyNumberFormat="1" applyFont="1" applyFill="1" applyBorder="1" applyAlignment="1">
      <alignment horizontal="left" vertical="top" wrapText="1"/>
    </xf>
    <xf numFmtId="0" fontId="1" fillId="0" borderId="34" xfId="0" applyFont="1" applyBorder="1" applyAlignment="1">
      <alignment vertical="top" wrapText="1"/>
    </xf>
    <xf numFmtId="42" fontId="5" fillId="0" borderId="5" xfId="0" applyNumberFormat="1" applyFont="1" applyFill="1" applyBorder="1" applyAlignment="1">
      <alignment horizontal="right" vertical="top" wrapText="1"/>
    </xf>
    <xf numFmtId="0" fontId="7" fillId="0" borderId="34" xfId="0" applyFont="1" applyFill="1" applyBorder="1" applyAlignment="1">
      <alignment horizontal="right" vertical="top" wrapText="1"/>
    </xf>
    <xf numFmtId="42" fontId="8" fillId="0" borderId="1" xfId="0" applyNumberFormat="1" applyFont="1" applyFill="1" applyBorder="1" applyAlignment="1">
      <alignment horizontal="right" vertical="top" wrapText="1"/>
    </xf>
    <xf numFmtId="0" fontId="8" fillId="0" borderId="34" xfId="0" applyFont="1" applyFill="1" applyBorder="1" applyAlignment="1">
      <alignment horizontal="left" vertical="top" wrapText="1"/>
    </xf>
    <xf numFmtId="164" fontId="5" fillId="0" borderId="5" xfId="0" applyNumberFormat="1" applyFont="1" applyFill="1" applyBorder="1" applyAlignment="1">
      <alignment horizontal="right" vertical="top" wrapText="1"/>
    </xf>
    <xf numFmtId="0" fontId="5" fillId="0" borderId="5" xfId="0" applyNumberFormat="1" applyFont="1" applyFill="1" applyBorder="1" applyAlignment="1">
      <alignment horizontal="right" vertical="top" wrapText="1"/>
    </xf>
    <xf numFmtId="42" fontId="1" fillId="0" borderId="1" xfId="0" applyNumberFormat="1" applyFont="1" applyFill="1" applyBorder="1" applyAlignment="1">
      <alignment horizontal="left" vertical="top" wrapText="1"/>
    </xf>
    <xf numFmtId="164" fontId="5" fillId="0" borderId="1" xfId="0" applyNumberFormat="1" applyFont="1" applyFill="1" applyBorder="1" applyAlignment="1">
      <alignment horizontal="right" vertical="top" wrapText="1"/>
    </xf>
    <xf numFmtId="0" fontId="7" fillId="0" borderId="48" xfId="0" applyFont="1" applyFill="1" applyBorder="1" applyAlignment="1">
      <alignment horizontal="right" vertical="top" wrapText="1"/>
    </xf>
    <xf numFmtId="0" fontId="1" fillId="0" borderId="48" xfId="0" applyFont="1" applyBorder="1" applyAlignment="1">
      <alignment vertical="top" wrapText="1"/>
    </xf>
    <xf numFmtId="0" fontId="8" fillId="0" borderId="48" xfId="0" applyFont="1" applyFill="1" applyBorder="1" applyAlignment="1">
      <alignment horizontal="left" vertical="top" wrapText="1"/>
    </xf>
    <xf numFmtId="0" fontId="4" fillId="0" borderId="48" xfId="0" applyFont="1" applyFill="1" applyBorder="1" applyAlignment="1">
      <alignment vertical="top" wrapText="1"/>
    </xf>
    <xf numFmtId="0" fontId="16" fillId="0" borderId="0" xfId="0" applyFont="1" applyFill="1" applyBorder="1" applyAlignment="1">
      <alignment horizontal="right" vertical="top" wrapText="1"/>
    </xf>
    <xf numFmtId="0" fontId="5" fillId="0" borderId="3" xfId="0" applyFont="1" applyBorder="1" applyAlignment="1">
      <alignment vertical="top" wrapText="1"/>
    </xf>
    <xf numFmtId="0" fontId="13" fillId="0" borderId="33" xfId="0" applyFont="1" applyFill="1" applyBorder="1" applyAlignment="1">
      <alignment horizontal="center" vertical="top" wrapText="1"/>
    </xf>
    <xf numFmtId="0" fontId="8" fillId="2" borderId="6" xfId="0" applyFont="1" applyFill="1" applyBorder="1" applyAlignment="1">
      <alignment horizontal="left" vertical="top" wrapText="1"/>
    </xf>
    <xf numFmtId="0" fontId="8" fillId="0" borderId="23" xfId="0" applyFont="1" applyBorder="1" applyAlignment="1">
      <alignment horizontal="left" vertical="top" wrapText="1"/>
    </xf>
    <xf numFmtId="0" fontId="8" fillId="0" borderId="0" xfId="0" applyFont="1" applyBorder="1" applyAlignment="1">
      <alignment horizontal="left" vertical="top" wrapText="1"/>
    </xf>
    <xf numFmtId="0" fontId="7" fillId="2" borderId="18" xfId="0" applyFont="1" applyFill="1" applyBorder="1" applyAlignment="1">
      <alignment horizontal="left" vertical="top" wrapText="1"/>
    </xf>
    <xf numFmtId="0" fontId="7" fillId="4" borderId="1" xfId="0" applyFont="1" applyFill="1" applyBorder="1" applyAlignment="1">
      <alignment horizontal="left" vertical="top" wrapText="1"/>
    </xf>
    <xf numFmtId="0" fontId="8" fillId="4" borderId="26" xfId="0" applyFont="1" applyFill="1" applyBorder="1" applyAlignment="1">
      <alignment horizontal="left" vertical="top" wrapText="1"/>
    </xf>
    <xf numFmtId="0" fontId="8" fillId="4" borderId="23" xfId="0" applyFont="1" applyFill="1" applyBorder="1" applyAlignment="1">
      <alignment horizontal="left" vertical="top" wrapText="1"/>
    </xf>
    <xf numFmtId="0" fontId="7" fillId="0" borderId="0" xfId="0" applyFont="1" applyFill="1" applyBorder="1" applyAlignment="1">
      <alignment horizontal="center" vertical="top" wrapText="1"/>
    </xf>
    <xf numFmtId="0" fontId="7" fillId="2" borderId="3" xfId="0" applyFont="1" applyFill="1" applyBorder="1" applyAlignment="1">
      <alignment horizontal="left" vertical="top" wrapText="1"/>
    </xf>
    <xf numFmtId="0" fontId="8" fillId="4" borderId="0" xfId="0" applyFont="1" applyFill="1" applyAlignment="1">
      <alignment horizontal="left" vertical="top" wrapText="1"/>
    </xf>
    <xf numFmtId="0" fontId="7" fillId="4" borderId="3" xfId="0" applyFont="1" applyFill="1" applyBorder="1" applyAlignment="1">
      <alignment horizontal="left" vertical="top" wrapText="1"/>
    </xf>
    <xf numFmtId="0" fontId="7" fillId="2" borderId="5" xfId="0" applyFont="1" applyFill="1" applyBorder="1" applyAlignment="1">
      <alignment horizontal="left" vertical="top" wrapText="1"/>
    </xf>
    <xf numFmtId="0" fontId="7" fillId="4" borderId="5" xfId="0" applyFont="1" applyFill="1" applyBorder="1" applyAlignment="1">
      <alignment horizontal="left" vertical="top" wrapText="1"/>
    </xf>
    <xf numFmtId="42" fontId="8" fillId="0" borderId="14" xfId="0" applyNumberFormat="1" applyFont="1" applyBorder="1" applyAlignment="1">
      <alignment horizontal="left" vertical="top" wrapText="1"/>
    </xf>
    <xf numFmtId="0" fontId="1" fillId="4" borderId="0" xfId="0" applyFont="1" applyFill="1" applyBorder="1" applyAlignment="1">
      <alignment horizontal="left" vertical="top" wrapText="1"/>
    </xf>
    <xf numFmtId="42" fontId="1" fillId="0" borderId="0" xfId="0" applyNumberFormat="1" applyFont="1" applyFill="1" applyBorder="1" applyAlignment="1">
      <alignment vertical="top" wrapText="1"/>
    </xf>
    <xf numFmtId="164" fontId="1" fillId="0" borderId="13" xfId="0" applyNumberFormat="1" applyFont="1" applyFill="1" applyBorder="1" applyAlignment="1">
      <alignment horizontal="right" vertical="top" wrapText="1"/>
    </xf>
    <xf numFmtId="2" fontId="8" fillId="0" borderId="0" xfId="0" applyNumberFormat="1" applyFont="1" applyAlignment="1">
      <alignment horizontal="left" vertical="top" wrapText="1"/>
    </xf>
    <xf numFmtId="2" fontId="8" fillId="2" borderId="11" xfId="0" applyNumberFormat="1" applyFont="1" applyFill="1" applyBorder="1" applyAlignment="1">
      <alignment horizontal="left" vertical="top" wrapText="1"/>
    </xf>
    <xf numFmtId="2" fontId="8" fillId="0" borderId="0" xfId="0" applyNumberFormat="1" applyFont="1" applyBorder="1" applyAlignment="1">
      <alignment horizontal="left" vertical="top" wrapText="1"/>
    </xf>
    <xf numFmtId="2" fontId="8" fillId="2" borderId="1" xfId="0" applyNumberFormat="1" applyFont="1" applyFill="1" applyBorder="1" applyAlignment="1">
      <alignment horizontal="left" vertical="top" wrapText="1"/>
    </xf>
    <xf numFmtId="2" fontId="7" fillId="2" borderId="12" xfId="0" applyNumberFormat="1" applyFont="1" applyFill="1" applyBorder="1" applyAlignment="1">
      <alignment horizontal="left" vertical="top" wrapText="1"/>
    </xf>
    <xf numFmtId="0" fontId="1" fillId="0" borderId="0" xfId="0" applyFont="1" applyAlignment="1">
      <alignment vertical="top" wrapText="1"/>
    </xf>
    <xf numFmtId="0" fontId="1" fillId="0" borderId="0" xfId="0" applyFont="1" applyBorder="1" applyAlignment="1">
      <alignment horizontal="center" vertical="top" wrapText="1"/>
    </xf>
    <xf numFmtId="0" fontId="1" fillId="0" borderId="0" xfId="0" applyFont="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1" xfId="3" quotePrefix="1" applyNumberFormat="1" applyFont="1" applyBorder="1" applyAlignment="1">
      <alignment horizontal="center" vertical="center" wrapText="1"/>
    </xf>
    <xf numFmtId="49" fontId="1" fillId="0" borderId="1" xfId="3"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3" applyFont="1" applyBorder="1" applyAlignment="1">
      <alignment horizontal="center" vertical="center" wrapText="1"/>
    </xf>
    <xf numFmtId="10" fontId="1" fillId="0" borderId="1" xfId="0" applyNumberFormat="1" applyFont="1" applyBorder="1" applyAlignment="1">
      <alignment horizontal="center" vertical="center" wrapText="1"/>
    </xf>
    <xf numFmtId="3" fontId="1" fillId="0" borderId="1" xfId="2" applyNumberFormat="1" applyFont="1" applyBorder="1" applyAlignment="1">
      <alignment horizontal="center" vertical="center" wrapText="1"/>
    </xf>
    <xf numFmtId="166" fontId="1" fillId="0" borderId="1" xfId="0" applyNumberFormat="1" applyFont="1" applyBorder="1" applyAlignment="1">
      <alignment horizontal="center" vertical="center" wrapText="1"/>
    </xf>
    <xf numFmtId="3" fontId="1" fillId="0" borderId="1" xfId="2" applyNumberFormat="1" applyFont="1" applyFill="1" applyBorder="1" applyAlignment="1">
      <alignment horizontal="center" vertical="center" wrapText="1"/>
    </xf>
    <xf numFmtId="49" fontId="1" fillId="0" borderId="1" xfId="3" applyNumberFormat="1" applyFont="1" applyFill="1" applyBorder="1" applyAlignment="1">
      <alignment horizontal="center" vertical="center" wrapText="1"/>
    </xf>
    <xf numFmtId="0" fontId="1" fillId="0" borderId="1" xfId="3" applyFont="1" applyFill="1" applyBorder="1" applyAlignment="1">
      <alignment horizontal="center" vertical="center" wrapText="1"/>
    </xf>
    <xf numFmtId="10" fontId="1" fillId="0" borderId="1" xfId="0" applyNumberFormat="1" applyFont="1" applyFill="1" applyBorder="1" applyAlignment="1">
      <alignment horizontal="center" vertical="center" wrapText="1"/>
    </xf>
    <xf numFmtId="0" fontId="7" fillId="2" borderId="50"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1" xfId="0" applyFont="1" applyFill="1" applyBorder="1" applyAlignment="1">
      <alignment horizontal="center" vertical="center" wrapText="1"/>
    </xf>
    <xf numFmtId="49" fontId="1" fillId="0" borderId="6" xfId="0" applyNumberFormat="1" applyFont="1" applyBorder="1" applyAlignment="1">
      <alignment horizontal="center" vertical="center" wrapText="1"/>
    </xf>
    <xf numFmtId="49" fontId="1" fillId="0" borderId="11" xfId="1" applyNumberFormat="1" applyFont="1" applyFill="1" applyBorder="1" applyAlignment="1">
      <alignment horizontal="center" vertical="center" wrapText="1"/>
    </xf>
    <xf numFmtId="0" fontId="1" fillId="0" borderId="6" xfId="0" applyFont="1" applyBorder="1" applyAlignment="1">
      <alignment horizontal="center" vertical="center" wrapText="1"/>
    </xf>
    <xf numFmtId="10" fontId="1" fillId="0" borderId="11" xfId="1" applyNumberFormat="1" applyFont="1" applyFill="1" applyBorder="1" applyAlignment="1">
      <alignment horizontal="center" vertical="center" wrapText="1"/>
    </xf>
    <xf numFmtId="0" fontId="1" fillId="0" borderId="11" xfId="0" applyFont="1" applyBorder="1" applyAlignment="1">
      <alignment horizontal="center" vertical="center" wrapText="1"/>
    </xf>
    <xf numFmtId="0" fontId="1" fillId="0" borderId="6"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46" xfId="0" applyFont="1" applyBorder="1" applyAlignment="1">
      <alignment horizontal="center" vertical="center" wrapText="1"/>
    </xf>
    <xf numFmtId="10" fontId="1" fillId="0" borderId="14" xfId="1" applyNumberFormat="1" applyFont="1" applyFill="1" applyBorder="1" applyAlignment="1">
      <alignment horizontal="center" vertical="center" wrapText="1"/>
    </xf>
    <xf numFmtId="49" fontId="1" fillId="0" borderId="50" xfId="0" applyNumberFormat="1" applyFont="1" applyBorder="1" applyAlignment="1">
      <alignment horizontal="center" vertical="center" wrapText="1"/>
    </xf>
    <xf numFmtId="0" fontId="1" fillId="0" borderId="50" xfId="0" applyFont="1" applyBorder="1" applyAlignment="1">
      <alignment horizontal="center" vertical="center" wrapText="1"/>
    </xf>
    <xf numFmtId="0" fontId="1" fillId="0" borderId="50" xfId="0" applyFont="1" applyFill="1" applyBorder="1" applyAlignment="1">
      <alignment horizontal="center" vertical="center" wrapText="1"/>
    </xf>
    <xf numFmtId="0" fontId="1" fillId="0" borderId="51" xfId="0" applyFont="1" applyBorder="1" applyAlignment="1">
      <alignment horizontal="center" vertical="center" wrapText="1"/>
    </xf>
    <xf numFmtId="0" fontId="5" fillId="3" borderId="49" xfId="0" applyFont="1" applyFill="1" applyBorder="1" applyAlignment="1">
      <alignment horizontal="center" vertical="center" wrapText="1"/>
    </xf>
    <xf numFmtId="0" fontId="1" fillId="7" borderId="7" xfId="0" applyFont="1" applyFill="1" applyBorder="1" applyAlignment="1">
      <alignment horizontal="center" vertical="center" wrapText="1"/>
    </xf>
    <xf numFmtId="0" fontId="1" fillId="7" borderId="42" xfId="3" applyFont="1" applyFill="1" applyBorder="1" applyAlignment="1">
      <alignment horizontal="center" vertical="center" wrapText="1"/>
    </xf>
    <xf numFmtId="3" fontId="1" fillId="7" borderId="42" xfId="2" applyNumberFormat="1" applyFont="1" applyFill="1" applyBorder="1" applyAlignment="1">
      <alignment horizontal="center" vertical="center" wrapText="1"/>
    </xf>
    <xf numFmtId="0" fontId="1" fillId="7" borderId="42" xfId="0" applyFont="1" applyFill="1" applyBorder="1" applyAlignment="1">
      <alignment horizontal="center" vertical="center" wrapText="1"/>
    </xf>
    <xf numFmtId="10" fontId="1" fillId="7" borderId="42" xfId="1" applyNumberFormat="1" applyFont="1" applyFill="1" applyBorder="1" applyAlignment="1">
      <alignment horizontal="center" vertical="center" wrapText="1"/>
    </xf>
    <xf numFmtId="0" fontId="1" fillId="7" borderId="15" xfId="0" applyFont="1" applyFill="1" applyBorder="1" applyAlignment="1">
      <alignment horizontal="center" vertical="center" wrapText="1"/>
    </xf>
    <xf numFmtId="0" fontId="1" fillId="7" borderId="12" xfId="0" applyFont="1" applyFill="1" applyBorder="1" applyAlignment="1">
      <alignment horizontal="center" vertical="center" wrapText="1"/>
    </xf>
    <xf numFmtId="49" fontId="1" fillId="7" borderId="28" xfId="3" applyNumberFormat="1" applyFont="1" applyFill="1" applyBorder="1" applyAlignment="1">
      <alignment horizontal="center" vertical="center" wrapText="1"/>
    </xf>
    <xf numFmtId="0" fontId="1" fillId="7" borderId="28" xfId="3" applyFont="1" applyFill="1" applyBorder="1" applyAlignment="1">
      <alignment horizontal="center" vertical="center" wrapText="1"/>
    </xf>
    <xf numFmtId="10" fontId="1" fillId="7" borderId="28" xfId="0" applyNumberFormat="1" applyFont="1" applyFill="1" applyBorder="1" applyAlignment="1">
      <alignment horizontal="center" vertical="center" wrapText="1"/>
    </xf>
    <xf numFmtId="0" fontId="1" fillId="7" borderId="28" xfId="0" applyFont="1" applyFill="1" applyBorder="1" applyAlignment="1">
      <alignment horizontal="center" vertical="center" wrapText="1"/>
    </xf>
    <xf numFmtId="10" fontId="1" fillId="7" borderId="28" xfId="1" applyNumberFormat="1" applyFont="1" applyFill="1" applyBorder="1" applyAlignment="1">
      <alignment horizontal="center" vertical="center" wrapText="1"/>
    </xf>
    <xf numFmtId="0" fontId="1" fillId="7" borderId="44" xfId="0" applyFont="1" applyFill="1" applyBorder="1" applyAlignment="1">
      <alignment horizontal="center" vertical="center" wrapText="1"/>
    </xf>
    <xf numFmtId="10" fontId="1" fillId="7" borderId="42" xfId="0" applyNumberFormat="1" applyFont="1" applyFill="1" applyBorder="1" applyAlignment="1">
      <alignment horizontal="center" vertical="center" wrapText="1"/>
    </xf>
    <xf numFmtId="0" fontId="5" fillId="0" borderId="1" xfId="0" applyFont="1" applyBorder="1" applyAlignment="1">
      <alignment vertical="top" wrapText="1"/>
    </xf>
    <xf numFmtId="0" fontId="5" fillId="0" borderId="0" xfId="0" applyFont="1" applyBorder="1" applyAlignment="1">
      <alignment vertical="top" wrapText="1"/>
    </xf>
    <xf numFmtId="0" fontId="7" fillId="2" borderId="1" xfId="0" applyFont="1" applyFill="1" applyBorder="1" applyAlignment="1">
      <alignment vertical="top" wrapText="1"/>
    </xf>
    <xf numFmtId="0" fontId="5" fillId="2" borderId="3" xfId="0" applyFont="1" applyFill="1" applyBorder="1" applyAlignment="1">
      <alignment horizontal="center" vertical="center" wrapText="1"/>
    </xf>
    <xf numFmtId="0" fontId="8" fillId="0" borderId="1" xfId="0" applyFont="1" applyFill="1" applyBorder="1" applyAlignment="1">
      <alignment horizontal="center" vertical="top" wrapText="1"/>
    </xf>
    <xf numFmtId="0" fontId="8" fillId="0" borderId="1" xfId="0" applyFont="1" applyFill="1" applyBorder="1" applyAlignment="1">
      <alignment vertical="top" wrapText="1"/>
    </xf>
    <xf numFmtId="0" fontId="8" fillId="2" borderId="1" xfId="0" applyFont="1" applyFill="1" applyBorder="1" applyAlignment="1">
      <alignment vertical="top" wrapText="1"/>
    </xf>
    <xf numFmtId="0" fontId="5" fillId="2" borderId="1" xfId="0" applyFont="1" applyFill="1" applyBorder="1" applyAlignment="1">
      <alignment vertical="top" wrapText="1"/>
    </xf>
    <xf numFmtId="49" fontId="1" fillId="0" borderId="0" xfId="0" applyNumberFormat="1" applyFont="1" applyBorder="1" applyAlignment="1">
      <alignment horizontal="center" vertical="top" wrapText="1"/>
    </xf>
    <xf numFmtId="14" fontId="1" fillId="0" borderId="0" xfId="0" applyNumberFormat="1" applyFont="1" applyBorder="1" applyAlignment="1">
      <alignment horizontal="center" vertical="top" wrapText="1"/>
    </xf>
    <xf numFmtId="0" fontId="5" fillId="2" borderId="1" xfId="0" applyFont="1" applyFill="1" applyBorder="1" applyAlignment="1">
      <alignment horizontal="center" vertical="top" wrapText="1"/>
    </xf>
    <xf numFmtId="0" fontId="7" fillId="2" borderId="1" xfId="0" applyFont="1" applyFill="1" applyBorder="1" applyAlignment="1">
      <alignment horizontal="center" vertical="top" wrapText="1"/>
    </xf>
    <xf numFmtId="10" fontId="8" fillId="6" borderId="33" xfId="0" applyNumberFormat="1" applyFont="1" applyFill="1" applyBorder="1" applyAlignment="1">
      <alignment horizontal="center" vertical="center" wrapText="1"/>
    </xf>
    <xf numFmtId="0" fontId="8" fillId="6" borderId="33" xfId="0" applyFont="1" applyFill="1" applyBorder="1" applyAlignment="1">
      <alignment horizontal="center" vertical="center" wrapText="1"/>
    </xf>
    <xf numFmtId="10" fontId="8" fillId="6" borderId="1" xfId="0" applyNumberFormat="1" applyFont="1" applyFill="1" applyBorder="1" applyAlignment="1">
      <alignment horizontal="center" vertical="center" wrapText="1"/>
    </xf>
    <xf numFmtId="0" fontId="8" fillId="6" borderId="1" xfId="0" applyFont="1" applyFill="1" applyBorder="1" applyAlignment="1">
      <alignment horizontal="center" vertical="center" wrapText="1"/>
    </xf>
    <xf numFmtId="10" fontId="8" fillId="6" borderId="24" xfId="0" applyNumberFormat="1" applyFont="1" applyFill="1" applyBorder="1" applyAlignment="1">
      <alignment horizontal="center" vertical="center" wrapText="1"/>
    </xf>
    <xf numFmtId="10" fontId="8" fillId="0" borderId="33" xfId="0" applyNumberFormat="1" applyFont="1" applyFill="1" applyBorder="1" applyAlignment="1">
      <alignment horizontal="center" vertical="center" wrapText="1"/>
    </xf>
    <xf numFmtId="0" fontId="8" fillId="0" borderId="33" xfId="0" applyFont="1" applyFill="1" applyBorder="1" applyAlignment="1">
      <alignment horizontal="center" vertical="center" wrapText="1"/>
    </xf>
    <xf numFmtId="10" fontId="8" fillId="3" borderId="1" xfId="0" applyNumberFormat="1" applyFont="1" applyFill="1" applyBorder="1" applyAlignment="1">
      <alignment horizontal="center" vertical="center" wrapText="1"/>
    </xf>
    <xf numFmtId="10" fontId="8" fillId="3" borderId="24" xfId="0" applyNumberFormat="1" applyFont="1" applyFill="1" applyBorder="1" applyAlignment="1">
      <alignment horizontal="center" vertical="center" wrapText="1"/>
    </xf>
    <xf numFmtId="10" fontId="8" fillId="3" borderId="33" xfId="0" applyNumberFormat="1" applyFont="1" applyFill="1" applyBorder="1" applyAlignment="1">
      <alignment horizontal="center" vertical="center" wrapText="1"/>
    </xf>
    <xf numFmtId="10" fontId="8" fillId="0" borderId="24" xfId="0" applyNumberFormat="1" applyFont="1" applyFill="1" applyBorder="1" applyAlignment="1">
      <alignment horizontal="center" vertical="center" wrapText="1"/>
    </xf>
    <xf numFmtId="0" fontId="18" fillId="4" borderId="0" xfId="0" applyFont="1" applyFill="1" applyBorder="1" applyAlignment="1">
      <alignment horizontal="left" vertical="top" wrapText="1"/>
    </xf>
    <xf numFmtId="164" fontId="5" fillId="0" borderId="42" xfId="0" applyNumberFormat="1" applyFont="1" applyFill="1" applyBorder="1" applyAlignment="1">
      <alignment horizontal="center" vertical="top" wrapText="1"/>
    </xf>
    <xf numFmtId="164" fontId="1" fillId="0" borderId="42" xfId="0" applyNumberFormat="1" applyFont="1" applyFill="1" applyBorder="1" applyAlignment="1">
      <alignment horizontal="right" vertical="top" wrapText="1"/>
    </xf>
    <xf numFmtId="0" fontId="11" fillId="0" borderId="26" xfId="0" applyFont="1" applyFill="1" applyBorder="1" applyAlignment="1">
      <alignment horizontal="left" vertical="top" wrapText="1"/>
    </xf>
    <xf numFmtId="164" fontId="5" fillId="0" borderId="44" xfId="0" applyNumberFormat="1" applyFont="1" applyFill="1" applyBorder="1" applyAlignment="1">
      <alignment horizontal="right" vertical="top" wrapText="1"/>
    </xf>
    <xf numFmtId="0" fontId="1" fillId="0" borderId="30" xfId="0" applyFont="1" applyFill="1" applyBorder="1" applyAlignment="1">
      <alignment horizontal="right" vertical="top" wrapText="1"/>
    </xf>
    <xf numFmtId="164" fontId="11" fillId="0" borderId="28" xfId="0" applyNumberFormat="1" applyFont="1" applyFill="1" applyBorder="1" applyAlignment="1">
      <alignment horizontal="right" vertical="top" wrapText="1"/>
    </xf>
    <xf numFmtId="164" fontId="1" fillId="0" borderId="28" xfId="0" applyNumberFormat="1" applyFont="1" applyFill="1" applyBorder="1" applyAlignment="1">
      <alignment horizontal="right" vertical="top" wrapText="1"/>
    </xf>
    <xf numFmtId="164" fontId="5" fillId="0" borderId="15" xfId="0" applyNumberFormat="1" applyFont="1" applyFill="1" applyBorder="1" applyAlignment="1">
      <alignment horizontal="right" vertical="top" wrapText="1"/>
    </xf>
    <xf numFmtId="164" fontId="5" fillId="0" borderId="42" xfId="0" applyNumberFormat="1" applyFont="1" applyFill="1" applyBorder="1" applyAlignment="1">
      <alignment horizontal="right" vertical="top" wrapText="1"/>
    </xf>
    <xf numFmtId="0" fontId="1" fillId="0" borderId="42" xfId="0" applyFont="1" applyFill="1" applyBorder="1" applyAlignment="1">
      <alignment horizontal="right" vertical="top" wrapText="1"/>
    </xf>
    <xf numFmtId="42" fontId="5" fillId="0" borderId="44" xfId="0" applyNumberFormat="1" applyFont="1" applyFill="1" applyBorder="1" applyAlignment="1">
      <alignment horizontal="right" vertical="top" wrapText="1"/>
    </xf>
    <xf numFmtId="42" fontId="1" fillId="0" borderId="30" xfId="0" applyNumberFormat="1" applyFont="1" applyFill="1" applyBorder="1" applyAlignment="1">
      <alignment horizontal="right" vertical="top" wrapText="1"/>
    </xf>
    <xf numFmtId="42" fontId="1" fillId="0" borderId="30" xfId="0" applyNumberFormat="1" applyFont="1" applyFill="1" applyBorder="1" applyAlignment="1">
      <alignment horizontal="left" vertical="top" wrapText="1"/>
    </xf>
    <xf numFmtId="0" fontId="5" fillId="0" borderId="15" xfId="0" applyNumberFormat="1" applyFont="1" applyFill="1" applyBorder="1" applyAlignment="1">
      <alignment horizontal="right" vertical="top" wrapText="1"/>
    </xf>
    <xf numFmtId="0" fontId="6" fillId="0" borderId="26" xfId="0" applyFont="1" applyFill="1" applyBorder="1" applyAlignment="1">
      <alignment vertical="top" wrapText="1"/>
    </xf>
    <xf numFmtId="164" fontId="11" fillId="0" borderId="30" xfId="0" applyNumberFormat="1" applyFont="1" applyFill="1" applyBorder="1" applyAlignment="1">
      <alignment horizontal="right" vertical="top" wrapText="1"/>
    </xf>
    <xf numFmtId="0" fontId="5" fillId="0" borderId="42" xfId="0" applyFont="1" applyFill="1" applyBorder="1" applyAlignment="1">
      <alignment horizontal="center" vertical="top" wrapText="1"/>
    </xf>
    <xf numFmtId="0" fontId="8" fillId="0" borderId="42" xfId="0" applyFont="1" applyFill="1" applyBorder="1" applyAlignment="1">
      <alignment horizontal="right" vertical="top" wrapText="1"/>
    </xf>
    <xf numFmtId="0" fontId="5" fillId="0" borderId="30" xfId="0" applyNumberFormat="1" applyFont="1" applyFill="1" applyBorder="1" applyAlignment="1">
      <alignment horizontal="right" vertical="top" wrapText="1"/>
    </xf>
    <xf numFmtId="164" fontId="1" fillId="0" borderId="28" xfId="0" applyNumberFormat="1" applyFont="1" applyFill="1" applyBorder="1" applyAlignment="1">
      <alignment horizontal="left" vertical="top" wrapText="1"/>
    </xf>
    <xf numFmtId="49" fontId="8" fillId="3" borderId="47" xfId="0" applyNumberFormat="1" applyFont="1" applyFill="1" applyBorder="1" applyAlignment="1">
      <alignment horizontal="left" vertical="top" wrapText="1"/>
    </xf>
    <xf numFmtId="0" fontId="6" fillId="0" borderId="41" xfId="0" applyFont="1" applyBorder="1" applyAlignment="1">
      <alignment vertical="top" wrapText="1"/>
    </xf>
    <xf numFmtId="164" fontId="11" fillId="0" borderId="52" xfId="0" applyNumberFormat="1" applyFont="1" applyFill="1" applyBorder="1" applyAlignment="1">
      <alignment horizontal="right" vertical="top" wrapText="1"/>
    </xf>
    <xf numFmtId="0" fontId="6" fillId="0" borderId="9" xfId="0" applyFont="1" applyFill="1" applyBorder="1" applyAlignment="1">
      <alignment vertical="top" wrapText="1"/>
    </xf>
    <xf numFmtId="0" fontId="6" fillId="0" borderId="9" xfId="0" applyFont="1" applyFill="1" applyBorder="1" applyAlignment="1">
      <alignment horizontal="left" vertical="top" wrapText="1"/>
    </xf>
    <xf numFmtId="0" fontId="1" fillId="0" borderId="53" xfId="0" applyFont="1" applyFill="1" applyBorder="1" applyAlignment="1">
      <alignment horizontal="left" vertical="top" wrapText="1"/>
    </xf>
    <xf numFmtId="0" fontId="1" fillId="0" borderId="10" xfId="0" applyFont="1" applyFill="1" applyBorder="1" applyAlignment="1">
      <alignment horizontal="left" vertical="top" wrapText="1"/>
    </xf>
    <xf numFmtId="49" fontId="8" fillId="0" borderId="6" xfId="0" applyNumberFormat="1" applyFont="1" applyFill="1" applyBorder="1" applyAlignment="1">
      <alignment horizontal="left" vertical="top" wrapText="1"/>
    </xf>
    <xf numFmtId="42" fontId="1" fillId="0" borderId="11" xfId="0" applyNumberFormat="1" applyFont="1" applyFill="1" applyBorder="1" applyAlignment="1">
      <alignment horizontal="right" vertical="top" wrapText="1"/>
    </xf>
    <xf numFmtId="0" fontId="7" fillId="0" borderId="46" xfId="0" applyFont="1" applyFill="1" applyBorder="1" applyAlignment="1">
      <alignment horizontal="right" vertical="top" wrapText="1"/>
    </xf>
    <xf numFmtId="42" fontId="10" fillId="0" borderId="1" xfId="0" applyNumberFormat="1" applyFont="1" applyFill="1" applyBorder="1" applyAlignment="1">
      <alignment horizontal="right" vertical="top" wrapText="1"/>
    </xf>
    <xf numFmtId="42" fontId="7" fillId="0" borderId="1" xfId="0" applyNumberFormat="1" applyFont="1" applyFill="1" applyBorder="1" applyAlignment="1">
      <alignment horizontal="right" vertical="top" wrapText="1"/>
    </xf>
    <xf numFmtId="42" fontId="8" fillId="0" borderId="30" xfId="0" applyNumberFormat="1" applyFont="1" applyFill="1" applyBorder="1" applyAlignment="1">
      <alignment horizontal="right" vertical="top" wrapText="1"/>
    </xf>
    <xf numFmtId="42" fontId="10" fillId="0" borderId="30" xfId="0" applyNumberFormat="1" applyFont="1" applyFill="1" applyBorder="1" applyAlignment="1">
      <alignment horizontal="right" vertical="top" wrapText="1"/>
    </xf>
    <xf numFmtId="0" fontId="8" fillId="0" borderId="39" xfId="0" applyFont="1" applyFill="1" applyBorder="1" applyAlignment="1">
      <alignment horizontal="right" vertical="top" wrapText="1"/>
    </xf>
    <xf numFmtId="164" fontId="1" fillId="0" borderId="54" xfId="0" applyNumberFormat="1" applyFont="1" applyFill="1" applyBorder="1" applyAlignment="1">
      <alignment horizontal="left" vertical="top" wrapText="1"/>
    </xf>
    <xf numFmtId="42" fontId="1" fillId="0" borderId="27" xfId="0" applyNumberFormat="1" applyFont="1" applyFill="1" applyBorder="1" applyAlignment="1">
      <alignment horizontal="right" vertical="top" wrapText="1"/>
    </xf>
    <xf numFmtId="42" fontId="10" fillId="0" borderId="19" xfId="0" applyNumberFormat="1" applyFont="1" applyFill="1" applyBorder="1" applyAlignment="1">
      <alignment horizontal="right" vertical="top" wrapText="1"/>
    </xf>
    <xf numFmtId="42" fontId="10" fillId="0" borderId="11" xfId="0" applyNumberFormat="1" applyFont="1" applyFill="1" applyBorder="1" applyAlignment="1">
      <alignment horizontal="right" vertical="top" wrapText="1"/>
    </xf>
    <xf numFmtId="164" fontId="1" fillId="0" borderId="27" xfId="0" applyNumberFormat="1" applyFont="1" applyFill="1" applyBorder="1" applyAlignment="1">
      <alignment horizontal="left" vertical="top" wrapText="1"/>
    </xf>
    <xf numFmtId="164" fontId="8" fillId="0" borderId="27" xfId="0" applyNumberFormat="1" applyFont="1" applyFill="1" applyBorder="1" applyAlignment="1">
      <alignment horizontal="left" vertical="top" wrapText="1"/>
    </xf>
    <xf numFmtId="42" fontId="8" fillId="0" borderId="11" xfId="0" applyNumberFormat="1" applyFont="1" applyFill="1" applyBorder="1" applyAlignment="1">
      <alignment horizontal="right" vertical="top" wrapText="1"/>
    </xf>
    <xf numFmtId="0" fontId="6" fillId="0" borderId="8" xfId="0" applyFont="1" applyFill="1" applyBorder="1" applyAlignment="1">
      <alignment vertical="top" wrapText="1"/>
    </xf>
    <xf numFmtId="164" fontId="11" fillId="0" borderId="53" xfId="0" applyNumberFormat="1" applyFont="1" applyFill="1" applyBorder="1" applyAlignment="1">
      <alignment horizontal="right" vertical="top" wrapText="1"/>
    </xf>
    <xf numFmtId="0" fontId="4" fillId="0" borderId="40" xfId="0" applyFont="1" applyFill="1" applyBorder="1" applyAlignment="1">
      <alignment horizontal="right" vertical="top" wrapText="1"/>
    </xf>
    <xf numFmtId="0" fontId="1" fillId="0" borderId="39" xfId="0" applyFont="1" applyFill="1" applyBorder="1" applyAlignment="1">
      <alignment horizontal="right" vertical="top" wrapText="1"/>
    </xf>
    <xf numFmtId="0" fontId="1" fillId="0" borderId="54" xfId="0" applyFont="1" applyFill="1" applyBorder="1" applyAlignment="1">
      <alignment horizontal="right" vertical="top" wrapText="1"/>
    </xf>
    <xf numFmtId="42" fontId="1" fillId="0" borderId="19" xfId="0" applyNumberFormat="1" applyFont="1" applyFill="1" applyBorder="1" applyAlignment="1">
      <alignment horizontal="right" vertical="top" wrapText="1"/>
    </xf>
    <xf numFmtId="42" fontId="8" fillId="0" borderId="27" xfId="0" applyNumberFormat="1" applyFont="1" applyFill="1" applyBorder="1" applyAlignment="1">
      <alignment horizontal="right" vertical="top" wrapText="1"/>
    </xf>
    <xf numFmtId="0" fontId="11" fillId="0" borderId="9" xfId="0" applyFont="1" applyFill="1" applyBorder="1" applyAlignment="1">
      <alignment horizontal="left" vertical="top" wrapText="1"/>
    </xf>
    <xf numFmtId="0" fontId="13" fillId="0" borderId="17" xfId="0" applyFont="1" applyFill="1" applyBorder="1" applyAlignment="1">
      <alignment horizontal="center" vertical="top" wrapText="1"/>
    </xf>
    <xf numFmtId="164" fontId="1" fillId="0" borderId="39" xfId="0" applyNumberFormat="1" applyFont="1" applyFill="1" applyBorder="1" applyAlignment="1">
      <alignment horizontal="right" vertical="top" wrapText="1"/>
    </xf>
    <xf numFmtId="164" fontId="1" fillId="0" borderId="54" xfId="0" applyNumberFormat="1" applyFont="1" applyFill="1" applyBorder="1" applyAlignment="1">
      <alignment horizontal="right" vertical="top" wrapText="1"/>
    </xf>
    <xf numFmtId="0" fontId="1" fillId="0" borderId="19" xfId="0" applyFont="1" applyFill="1" applyBorder="1" applyAlignment="1">
      <alignment horizontal="right" vertical="top" wrapText="1"/>
    </xf>
    <xf numFmtId="42" fontId="1" fillId="0" borderId="19" xfId="0" applyNumberFormat="1" applyFont="1" applyFill="1" applyBorder="1" applyAlignment="1">
      <alignment horizontal="left" vertical="top" wrapText="1"/>
    </xf>
    <xf numFmtId="0" fontId="1" fillId="0" borderId="6" xfId="0" applyFont="1" applyBorder="1" applyAlignment="1">
      <alignment vertical="top" wrapText="1"/>
    </xf>
    <xf numFmtId="42" fontId="1" fillId="0" borderId="11" xfId="0" applyNumberFormat="1" applyFont="1" applyFill="1" applyBorder="1" applyAlignment="1">
      <alignment horizontal="left" vertical="top" wrapText="1"/>
    </xf>
    <xf numFmtId="0" fontId="5" fillId="0" borderId="46" xfId="0" applyFont="1" applyBorder="1" applyAlignment="1">
      <alignment horizontal="right" vertical="top" wrapText="1"/>
    </xf>
    <xf numFmtId="0" fontId="5" fillId="0" borderId="29" xfId="0" applyFont="1" applyFill="1" applyBorder="1" applyAlignment="1">
      <alignment horizontal="right" vertical="top" wrapText="1"/>
    </xf>
    <xf numFmtId="42" fontId="5" fillId="0" borderId="54" xfId="0" applyNumberFormat="1" applyFont="1" applyFill="1" applyBorder="1" applyAlignment="1">
      <alignment horizontal="right" vertical="top" wrapText="1"/>
    </xf>
    <xf numFmtId="0" fontId="7" fillId="0" borderId="30" xfId="0" applyNumberFormat="1" applyFont="1" applyFill="1" applyBorder="1" applyAlignment="1">
      <alignment horizontal="right" vertical="top" wrapText="1"/>
    </xf>
    <xf numFmtId="164" fontId="1" fillId="0" borderId="29" xfId="0" applyNumberFormat="1" applyFont="1" applyFill="1" applyBorder="1" applyAlignment="1">
      <alignment horizontal="right" vertical="top" wrapText="1"/>
    </xf>
    <xf numFmtId="0" fontId="5" fillId="0" borderId="53" xfId="0" applyFont="1" applyFill="1" applyBorder="1" applyAlignment="1">
      <alignment horizontal="right" vertical="top" wrapText="1"/>
    </xf>
    <xf numFmtId="164" fontId="1" fillId="0" borderId="55" xfId="0" applyNumberFormat="1" applyFont="1" applyFill="1" applyBorder="1" applyAlignment="1">
      <alignment horizontal="right" vertical="top" wrapText="1"/>
    </xf>
    <xf numFmtId="42" fontId="8" fillId="0" borderId="27" xfId="0" applyNumberFormat="1" applyFont="1" applyFill="1" applyBorder="1" applyAlignment="1">
      <alignment vertical="top" wrapText="1"/>
    </xf>
    <xf numFmtId="164" fontId="5" fillId="0" borderId="2" xfId="0" applyNumberFormat="1" applyFont="1" applyFill="1" applyBorder="1" applyAlignment="1">
      <alignment horizontal="right" vertical="top" wrapText="1"/>
    </xf>
    <xf numFmtId="164" fontId="5" fillId="0" borderId="30" xfId="0" applyNumberFormat="1" applyFont="1" applyFill="1" applyBorder="1" applyAlignment="1">
      <alignment horizontal="right" vertical="top" wrapText="1"/>
    </xf>
    <xf numFmtId="0" fontId="8" fillId="0" borderId="47" xfId="0" applyFont="1" applyFill="1" applyBorder="1" applyAlignment="1">
      <alignment horizontal="left" vertical="top" wrapText="1"/>
    </xf>
    <xf numFmtId="0" fontId="6" fillId="0" borderId="41" xfId="0" applyFont="1" applyFill="1" applyBorder="1" applyAlignment="1">
      <alignment vertical="top" wrapText="1"/>
    </xf>
    <xf numFmtId="0" fontId="7" fillId="0" borderId="47" xfId="0" applyFont="1" applyFill="1" applyBorder="1" applyAlignment="1">
      <alignment horizontal="right" vertical="top" wrapText="1"/>
    </xf>
    <xf numFmtId="42" fontId="1" fillId="0" borderId="0" xfId="0" applyNumberFormat="1" applyFont="1" applyFill="1" applyBorder="1" applyAlignment="1">
      <alignment horizontal="right" vertical="center" wrapText="1"/>
    </xf>
    <xf numFmtId="164" fontId="1" fillId="0" borderId="53" xfId="0" applyNumberFormat="1" applyFont="1" applyFill="1" applyBorder="1" applyAlignment="1">
      <alignment horizontal="right" vertical="top" wrapText="1"/>
    </xf>
    <xf numFmtId="164" fontId="8" fillId="0" borderId="53" xfId="0" applyNumberFormat="1" applyFont="1" applyFill="1" applyBorder="1" applyAlignment="1">
      <alignment horizontal="right" vertical="top" wrapText="1"/>
    </xf>
    <xf numFmtId="0" fontId="4" fillId="0" borderId="53" xfId="0" applyFont="1" applyFill="1" applyBorder="1" applyAlignment="1">
      <alignment horizontal="right" vertical="top" wrapText="1"/>
    </xf>
    <xf numFmtId="0" fontId="4" fillId="0" borderId="10" xfId="0" applyFont="1" applyFill="1" applyBorder="1" applyAlignment="1">
      <alignment horizontal="right" vertical="top" wrapText="1"/>
    </xf>
    <xf numFmtId="42" fontId="5" fillId="0" borderId="24" xfId="0" applyNumberFormat="1" applyFont="1" applyFill="1" applyBorder="1" applyAlignment="1">
      <alignment horizontal="right" vertical="top" wrapText="1"/>
    </xf>
    <xf numFmtId="42" fontId="5" fillId="0" borderId="30" xfId="0" applyNumberFormat="1" applyFont="1" applyFill="1" applyBorder="1" applyAlignment="1">
      <alignment horizontal="right" vertical="top" wrapText="1"/>
    </xf>
    <xf numFmtId="42" fontId="1" fillId="0" borderId="30" xfId="0" quotePrefix="1" applyNumberFormat="1" applyFont="1" applyFill="1" applyBorder="1" applyAlignment="1">
      <alignment horizontal="left" vertical="top" wrapText="1"/>
    </xf>
    <xf numFmtId="0" fontId="1" fillId="6" borderId="33" xfId="0" applyFont="1" applyFill="1" applyBorder="1" applyAlignment="1">
      <alignment horizontal="left" vertical="center" wrapText="1"/>
    </xf>
    <xf numFmtId="0" fontId="1" fillId="0" borderId="24" xfId="0" applyFont="1" applyFill="1" applyBorder="1" applyAlignment="1">
      <alignment horizontal="left" vertical="center" wrapText="1"/>
    </xf>
    <xf numFmtId="0" fontId="1" fillId="0" borderId="5" xfId="0" applyFont="1" applyBorder="1" applyAlignment="1">
      <alignment horizontal="left" vertical="center" wrapText="1"/>
    </xf>
    <xf numFmtId="0" fontId="1" fillId="6" borderId="33" xfId="0" applyFont="1" applyFill="1" applyBorder="1" applyAlignment="1">
      <alignment horizontal="right" vertical="center" wrapText="1"/>
    </xf>
    <xf numFmtId="0" fontId="1" fillId="0" borderId="24" xfId="0" applyFont="1" applyFill="1" applyBorder="1" applyAlignment="1">
      <alignment horizontal="right" vertical="center" wrapText="1"/>
    </xf>
    <xf numFmtId="3" fontId="1" fillId="0" borderId="24" xfId="0" applyNumberFormat="1" applyFont="1" applyFill="1" applyBorder="1" applyAlignment="1">
      <alignment horizontal="right" vertical="center" wrapText="1"/>
    </xf>
    <xf numFmtId="0" fontId="1" fillId="0" borderId="25" xfId="0" applyFont="1" applyBorder="1" applyAlignment="1">
      <alignment horizontal="right" vertical="center" wrapText="1"/>
    </xf>
    <xf numFmtId="0" fontId="1" fillId="6" borderId="33" xfId="0" applyFont="1" applyFill="1" applyBorder="1" applyAlignment="1">
      <alignment horizontal="right" vertical="top" wrapText="1"/>
    </xf>
    <xf numFmtId="0" fontId="1" fillId="6" borderId="13" xfId="0" applyFont="1" applyFill="1" applyBorder="1" applyAlignment="1">
      <alignment horizontal="right" vertical="top" wrapText="1"/>
    </xf>
    <xf numFmtId="42" fontId="8" fillId="0" borderId="1" xfId="0" applyNumberFormat="1" applyFont="1" applyBorder="1" applyAlignment="1">
      <alignment horizontal="left" vertical="top" wrapText="1"/>
    </xf>
    <xf numFmtId="0" fontId="8" fillId="0" borderId="0" xfId="0" applyFont="1" applyAlignment="1">
      <alignment vertical="top" wrapText="1"/>
    </xf>
    <xf numFmtId="164" fontId="8" fillId="0" borderId="1" xfId="0" applyNumberFormat="1" applyFont="1" applyFill="1" applyBorder="1" applyAlignment="1">
      <alignment horizontal="right" vertical="top" wrapText="1"/>
    </xf>
    <xf numFmtId="164" fontId="7" fillId="4" borderId="1" xfId="0" applyNumberFormat="1" applyFont="1" applyFill="1" applyBorder="1" applyAlignment="1">
      <alignment horizontal="right" vertical="top" wrapText="1"/>
    </xf>
    <xf numFmtId="164" fontId="8" fillId="4" borderId="27" xfId="0" applyNumberFormat="1" applyFont="1" applyFill="1" applyBorder="1" applyAlignment="1">
      <alignment horizontal="right" vertical="top" wrapText="1"/>
    </xf>
    <xf numFmtId="10" fontId="8" fillId="0" borderId="1" xfId="0" applyNumberFormat="1" applyFont="1" applyFill="1" applyBorder="1" applyAlignment="1">
      <alignment horizontal="right" vertical="top" wrapText="1"/>
    </xf>
    <xf numFmtId="0" fontId="7" fillId="4" borderId="6" xfId="0" applyFont="1" applyFill="1" applyBorder="1" applyAlignment="1">
      <alignment horizontal="right" vertical="top" wrapText="1"/>
    </xf>
    <xf numFmtId="0" fontId="8" fillId="0" borderId="6" xfId="0" applyFont="1" applyFill="1" applyBorder="1" applyAlignment="1">
      <alignment horizontal="right" vertical="top" wrapText="1"/>
    </xf>
    <xf numFmtId="0" fontId="7" fillId="2" borderId="19" xfId="0" applyFont="1" applyFill="1" applyBorder="1" applyAlignment="1">
      <alignment horizontal="left" vertical="top" wrapText="1"/>
    </xf>
    <xf numFmtId="0" fontId="8" fillId="0" borderId="11" xfId="0" applyFont="1" applyFill="1" applyBorder="1" applyAlignment="1">
      <alignment horizontal="left" vertical="top" wrapText="1"/>
    </xf>
    <xf numFmtId="0" fontId="7" fillId="4" borderId="11" xfId="0" applyFont="1" applyFill="1" applyBorder="1" applyAlignment="1">
      <alignment horizontal="left" vertical="top" wrapText="1"/>
    </xf>
    <xf numFmtId="49" fontId="8" fillId="0" borderId="0" xfId="0" applyNumberFormat="1" applyFont="1" applyBorder="1" applyAlignment="1">
      <alignment horizontal="left" vertical="top" wrapText="1"/>
    </xf>
    <xf numFmtId="0" fontId="7" fillId="0" borderId="1" xfId="0" applyFont="1" applyBorder="1" applyAlignment="1">
      <alignment horizontal="left" vertical="top" wrapText="1"/>
    </xf>
    <xf numFmtId="49" fontId="8" fillId="0" borderId="1" xfId="0" applyNumberFormat="1" applyFont="1" applyBorder="1" applyAlignment="1">
      <alignment horizontal="left" vertical="top" wrapText="1"/>
    </xf>
    <xf numFmtId="10" fontId="8" fillId="0" borderId="0" xfId="0" applyNumberFormat="1" applyFont="1" applyAlignment="1">
      <alignment horizontal="left" vertical="top" wrapText="1"/>
    </xf>
    <xf numFmtId="0" fontId="7" fillId="0" borderId="0" xfId="0" applyFont="1" applyBorder="1" applyAlignment="1">
      <alignment horizontal="left" vertical="top" wrapText="1"/>
    </xf>
    <xf numFmtId="10" fontId="8" fillId="0" borderId="0" xfId="0" applyNumberFormat="1" applyFont="1" applyBorder="1" applyAlignment="1">
      <alignment horizontal="left" vertical="top" wrapText="1"/>
    </xf>
    <xf numFmtId="10" fontId="7" fillId="0" borderId="0" xfId="0" applyNumberFormat="1" applyFont="1" applyBorder="1" applyAlignment="1">
      <alignment horizontal="center" vertical="top" wrapText="1"/>
    </xf>
    <xf numFmtId="0" fontId="8" fillId="2" borderId="11" xfId="0" applyFont="1" applyFill="1" applyBorder="1" applyAlignment="1">
      <alignment horizontal="left" vertical="top" wrapText="1"/>
    </xf>
    <xf numFmtId="0" fontId="8" fillId="2" borderId="3" xfId="0" applyFont="1" applyFill="1" applyBorder="1" applyAlignment="1">
      <alignment horizontal="left" vertical="top" wrapText="1"/>
    </xf>
    <xf numFmtId="10" fontId="7" fillId="2" borderId="12" xfId="0" applyNumberFormat="1" applyFont="1" applyFill="1" applyBorder="1" applyAlignment="1">
      <alignment horizontal="left" vertical="top" wrapText="1"/>
    </xf>
    <xf numFmtId="0" fontId="7" fillId="2" borderId="12" xfId="0" applyFont="1" applyFill="1" applyBorder="1" applyAlignment="1">
      <alignment horizontal="left" vertical="top" wrapText="1"/>
    </xf>
    <xf numFmtId="164" fontId="8" fillId="0" borderId="3" xfId="0" applyNumberFormat="1" applyFont="1" applyFill="1" applyBorder="1" applyAlignment="1">
      <alignment horizontal="right" vertical="top" wrapText="1"/>
    </xf>
    <xf numFmtId="10" fontId="7" fillId="4" borderId="1" xfId="0" applyNumberFormat="1" applyFont="1" applyFill="1" applyBorder="1" applyAlignment="1">
      <alignment horizontal="right" vertical="top" wrapText="1"/>
    </xf>
    <xf numFmtId="0" fontId="8" fillId="0" borderId="0" xfId="0" applyFont="1" applyFill="1" applyAlignment="1">
      <alignment horizontal="left" vertical="top" wrapText="1"/>
    </xf>
    <xf numFmtId="10" fontId="8" fillId="4" borderId="0" xfId="0" applyNumberFormat="1" applyFont="1" applyFill="1" applyBorder="1" applyAlignment="1">
      <alignment horizontal="right" vertical="top" wrapText="1"/>
    </xf>
    <xf numFmtId="164" fontId="8" fillId="4" borderId="37" xfId="0" applyNumberFormat="1" applyFont="1" applyFill="1" applyBorder="1" applyAlignment="1">
      <alignment horizontal="right" vertical="top" wrapText="1"/>
    </xf>
    <xf numFmtId="164" fontId="8" fillId="0" borderId="0" xfId="0" applyNumberFormat="1" applyFont="1" applyBorder="1" applyAlignment="1">
      <alignment horizontal="right" vertical="top" wrapText="1"/>
    </xf>
    <xf numFmtId="10" fontId="8" fillId="0" borderId="0" xfId="0" applyNumberFormat="1" applyFont="1" applyBorder="1" applyAlignment="1">
      <alignment horizontal="right" vertical="top" wrapText="1"/>
    </xf>
    <xf numFmtId="0" fontId="8" fillId="0" borderId="30" xfId="0" applyFont="1" applyFill="1" applyBorder="1" applyAlignment="1">
      <alignment horizontal="left" vertical="top" wrapText="1"/>
    </xf>
    <xf numFmtId="0" fontId="7" fillId="4" borderId="0" xfId="0" applyFont="1" applyFill="1" applyBorder="1" applyAlignment="1">
      <alignment horizontal="left" vertical="top" wrapText="1"/>
    </xf>
    <xf numFmtId="164" fontId="7" fillId="4" borderId="0" xfId="0" applyNumberFormat="1" applyFont="1" applyFill="1" applyBorder="1" applyAlignment="1">
      <alignment horizontal="right" vertical="top" wrapText="1"/>
    </xf>
    <xf numFmtId="10" fontId="7" fillId="4" borderId="0" xfId="0" applyNumberFormat="1" applyFont="1" applyFill="1" applyBorder="1" applyAlignment="1">
      <alignment horizontal="right" vertical="top" wrapText="1"/>
    </xf>
    <xf numFmtId="0" fontId="10" fillId="4" borderId="6" xfId="0" applyFont="1" applyFill="1" applyBorder="1" applyAlignment="1">
      <alignment horizontal="right" vertical="top" wrapText="1"/>
    </xf>
    <xf numFmtId="164" fontId="10" fillId="4" borderId="3" xfId="0" applyNumberFormat="1" applyFont="1" applyFill="1" applyBorder="1" applyAlignment="1">
      <alignment horizontal="right" vertical="top" wrapText="1"/>
    </xf>
    <xf numFmtId="10" fontId="10" fillId="4" borderId="1" xfId="0" applyNumberFormat="1" applyFont="1" applyFill="1" applyBorder="1" applyAlignment="1">
      <alignment horizontal="right" vertical="top" wrapText="1"/>
    </xf>
    <xf numFmtId="0" fontId="10" fillId="4" borderId="1" xfId="0" applyFont="1" applyFill="1" applyBorder="1" applyAlignment="1">
      <alignment horizontal="left" vertical="top" wrapText="1"/>
    </xf>
    <xf numFmtId="0" fontId="10" fillId="4" borderId="5" xfId="0" applyFont="1" applyFill="1" applyBorder="1" applyAlignment="1">
      <alignment horizontal="left" vertical="top" wrapText="1"/>
    </xf>
    <xf numFmtId="0" fontId="8" fillId="0" borderId="45" xfId="0" applyFont="1" applyFill="1" applyBorder="1" applyAlignment="1">
      <alignment horizontal="right" vertical="top" wrapText="1"/>
    </xf>
    <xf numFmtId="0" fontId="7" fillId="4" borderId="26" xfId="0" applyFont="1" applyFill="1" applyBorder="1" applyAlignment="1">
      <alignment horizontal="right" vertical="top" wrapText="1"/>
    </xf>
    <xf numFmtId="0" fontId="7" fillId="4" borderId="27" xfId="0" applyFont="1" applyFill="1" applyBorder="1" applyAlignment="1">
      <alignment horizontal="left" vertical="top" wrapText="1"/>
    </xf>
    <xf numFmtId="0" fontId="8" fillId="0" borderId="26" xfId="0" applyFont="1" applyBorder="1" applyAlignment="1">
      <alignment horizontal="right" vertical="top" wrapText="1"/>
    </xf>
    <xf numFmtId="0" fontId="8" fillId="0" borderId="27" xfId="0" applyFont="1" applyBorder="1" applyAlignment="1">
      <alignment horizontal="left" vertical="top" wrapText="1"/>
    </xf>
    <xf numFmtId="0" fontId="8" fillId="4" borderId="27" xfId="0" applyFont="1" applyFill="1" applyBorder="1" applyAlignment="1">
      <alignment horizontal="left" vertical="top" wrapText="1"/>
    </xf>
    <xf numFmtId="164" fontId="8" fillId="0" borderId="24" xfId="0" applyNumberFormat="1" applyFont="1" applyFill="1" applyBorder="1" applyAlignment="1">
      <alignment horizontal="right" vertical="top" wrapText="1"/>
    </xf>
    <xf numFmtId="10" fontId="8" fillId="0" borderId="24" xfId="0" applyNumberFormat="1" applyFont="1" applyBorder="1" applyAlignment="1">
      <alignment horizontal="right" vertical="top" wrapText="1"/>
    </xf>
    <xf numFmtId="0" fontId="8" fillId="4" borderId="56" xfId="0" applyFont="1" applyFill="1" applyBorder="1" applyAlignment="1">
      <alignment horizontal="left" vertical="top" wrapText="1"/>
    </xf>
    <xf numFmtId="0" fontId="8" fillId="0" borderId="28" xfId="0" applyFont="1" applyFill="1" applyBorder="1" applyAlignment="1">
      <alignment horizontal="left" vertical="top" wrapText="1"/>
    </xf>
    <xf numFmtId="0" fontId="8" fillId="0" borderId="29" xfId="0" applyFont="1" applyFill="1" applyBorder="1" applyAlignment="1">
      <alignment horizontal="left" vertical="top" wrapText="1"/>
    </xf>
    <xf numFmtId="0" fontId="8" fillId="0" borderId="4" xfId="0" applyFont="1" applyFill="1" applyBorder="1" applyAlignment="1">
      <alignment horizontal="left" vertical="top" wrapText="1"/>
    </xf>
    <xf numFmtId="0" fontId="9" fillId="4" borderId="26" xfId="0" applyFont="1" applyFill="1" applyBorder="1" applyAlignment="1">
      <alignment horizontal="left" vertical="top" wrapText="1"/>
    </xf>
    <xf numFmtId="0" fontId="9" fillId="4" borderId="34" xfId="0" applyFont="1" applyFill="1" applyBorder="1" applyAlignment="1">
      <alignment horizontal="left" vertical="top" wrapText="1"/>
    </xf>
    <xf numFmtId="0" fontId="10" fillId="4" borderId="45" xfId="0" applyFont="1" applyFill="1" applyBorder="1" applyAlignment="1">
      <alignment horizontal="left" vertical="top" wrapText="1"/>
    </xf>
    <xf numFmtId="0" fontId="10" fillId="4" borderId="38" xfId="0" applyFont="1" applyFill="1" applyBorder="1" applyAlignment="1">
      <alignment horizontal="right" vertical="top" wrapText="1"/>
    </xf>
    <xf numFmtId="164" fontId="10" fillId="4" borderId="2" xfId="0" applyNumberFormat="1" applyFont="1" applyFill="1" applyBorder="1" applyAlignment="1">
      <alignment horizontal="right" vertical="top" wrapText="1"/>
    </xf>
    <xf numFmtId="10" fontId="10" fillId="4" borderId="2" xfId="0" applyNumberFormat="1" applyFont="1" applyFill="1" applyBorder="1" applyAlignment="1">
      <alignment horizontal="right" vertical="top" wrapText="1"/>
    </xf>
    <xf numFmtId="0" fontId="8" fillId="0" borderId="0" xfId="0" applyFont="1" applyAlignment="1">
      <alignment horizontal="center" vertical="top" wrapText="1"/>
    </xf>
    <xf numFmtId="0" fontId="10" fillId="4" borderId="3" xfId="0" applyFont="1" applyFill="1" applyBorder="1" applyAlignment="1">
      <alignment horizontal="center" vertical="top" wrapText="1"/>
    </xf>
    <xf numFmtId="0" fontId="8" fillId="0" borderId="3" xfId="0" applyFont="1" applyFill="1" applyBorder="1" applyAlignment="1">
      <alignment horizontal="center" vertical="top" wrapText="1"/>
    </xf>
    <xf numFmtId="0" fontId="7" fillId="0" borderId="3" xfId="0" applyFont="1" applyFill="1" applyBorder="1" applyAlignment="1">
      <alignment horizontal="center" vertical="top" wrapText="1"/>
    </xf>
    <xf numFmtId="0" fontId="7" fillId="4" borderId="1" xfId="0" applyFont="1" applyFill="1" applyBorder="1" applyAlignment="1">
      <alignment horizontal="center" vertical="top" wrapText="1"/>
    </xf>
    <xf numFmtId="0" fontId="7" fillId="4" borderId="0" xfId="0" applyFont="1" applyFill="1" applyBorder="1" applyAlignment="1">
      <alignment horizontal="center" vertical="top" wrapText="1"/>
    </xf>
    <xf numFmtId="0" fontId="8" fillId="0" borderId="0" xfId="0" applyFont="1" applyBorder="1" applyAlignment="1">
      <alignment horizontal="center" vertical="top" wrapText="1"/>
    </xf>
    <xf numFmtId="0" fontId="1" fillId="0" borderId="1" xfId="0" applyFont="1" applyBorder="1" applyAlignment="1">
      <alignment horizontal="left" vertical="top" wrapText="1"/>
    </xf>
    <xf numFmtId="0" fontId="8" fillId="0" borderId="3" xfId="0" applyFont="1" applyFill="1" applyBorder="1" applyAlignment="1">
      <alignment horizontal="left" vertical="top" wrapText="1"/>
    </xf>
    <xf numFmtId="0" fontId="8" fillId="6" borderId="17"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8" fillId="6" borderId="24" xfId="0" applyFont="1" applyFill="1" applyBorder="1" applyAlignment="1">
      <alignment horizontal="center" vertical="center" wrapText="1"/>
    </xf>
    <xf numFmtId="0" fontId="8" fillId="6" borderId="14"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14" xfId="0" applyFont="1" applyFill="1" applyBorder="1" applyAlignment="1">
      <alignment horizontal="center" vertical="center" wrapText="1"/>
    </xf>
    <xf numFmtId="42" fontId="8" fillId="0" borderId="19" xfId="0" applyNumberFormat="1" applyFont="1" applyFill="1" applyBorder="1" applyAlignment="1">
      <alignment horizontal="right" vertical="top" wrapText="1"/>
    </xf>
    <xf numFmtId="42" fontId="7" fillId="0" borderId="42" xfId="0" applyNumberFormat="1" applyFont="1" applyFill="1" applyBorder="1" applyAlignment="1">
      <alignment horizontal="right" vertical="top" wrapText="1"/>
    </xf>
    <xf numFmtId="42" fontId="1" fillId="0" borderId="42" xfId="0" applyNumberFormat="1" applyFont="1" applyFill="1" applyBorder="1" applyAlignment="1">
      <alignment vertical="top" wrapText="1"/>
    </xf>
    <xf numFmtId="42" fontId="8" fillId="0" borderId="42" xfId="0" applyNumberFormat="1" applyFont="1" applyFill="1" applyBorder="1" applyAlignment="1">
      <alignment vertical="top" wrapText="1"/>
    </xf>
    <xf numFmtId="0" fontId="5" fillId="3" borderId="47" xfId="0" applyFont="1" applyFill="1" applyBorder="1" applyAlignment="1">
      <alignment horizontal="right" vertical="top" wrapText="1"/>
    </xf>
    <xf numFmtId="42" fontId="8" fillId="0" borderId="39" xfId="0" applyNumberFormat="1" applyFont="1" applyFill="1" applyBorder="1" applyAlignment="1">
      <alignment vertical="top" wrapText="1"/>
    </xf>
    <xf numFmtId="0" fontId="2" fillId="6" borderId="33" xfId="0" applyFont="1" applyFill="1" applyBorder="1" applyAlignment="1">
      <alignment horizontal="center" vertical="top" wrapText="1"/>
    </xf>
    <xf numFmtId="0" fontId="1" fillId="6" borderId="30" xfId="0" applyFont="1" applyFill="1" applyBorder="1" applyAlignment="1">
      <alignment horizontal="right" vertical="top" wrapText="1"/>
    </xf>
    <xf numFmtId="42" fontId="1" fillId="6" borderId="30" xfId="0" applyNumberFormat="1" applyFont="1" applyFill="1" applyBorder="1" applyAlignment="1">
      <alignment horizontal="right" vertical="top" wrapText="1"/>
    </xf>
    <xf numFmtId="42" fontId="1" fillId="6" borderId="1" xfId="0" applyNumberFormat="1" applyFont="1" applyFill="1" applyBorder="1" applyAlignment="1">
      <alignment horizontal="right" vertical="top" wrapText="1"/>
    </xf>
    <xf numFmtId="42" fontId="1" fillId="6" borderId="0" xfId="0" applyNumberFormat="1" applyFont="1" applyFill="1" applyBorder="1" applyAlignment="1">
      <alignment horizontal="right" vertical="top" wrapText="1"/>
    </xf>
    <xf numFmtId="42" fontId="8" fillId="6" borderId="1" xfId="0" applyNumberFormat="1" applyFont="1" applyFill="1" applyBorder="1" applyAlignment="1">
      <alignment horizontal="right" vertical="top" wrapText="1"/>
    </xf>
    <xf numFmtId="0" fontId="1" fillId="6" borderId="0" xfId="0" applyFont="1" applyFill="1" applyBorder="1" applyAlignment="1">
      <alignment horizontal="left" vertical="top" wrapText="1"/>
    </xf>
    <xf numFmtId="42" fontId="1" fillId="6" borderId="25" xfId="0" applyNumberFormat="1" applyFont="1" applyFill="1" applyBorder="1" applyAlignment="1">
      <alignment horizontal="right" vertical="top" wrapText="1"/>
    </xf>
    <xf numFmtId="0" fontId="13" fillId="6" borderId="33" xfId="0" applyFont="1" applyFill="1" applyBorder="1" applyAlignment="1">
      <alignment horizontal="center" vertical="top" wrapText="1"/>
    </xf>
    <xf numFmtId="42" fontId="8" fillId="6" borderId="0" xfId="0" applyNumberFormat="1" applyFont="1" applyFill="1" applyBorder="1" applyAlignment="1">
      <alignment horizontal="right" vertical="top" wrapText="1"/>
    </xf>
    <xf numFmtId="42" fontId="8" fillId="6" borderId="30" xfId="0" applyNumberFormat="1" applyFont="1" applyFill="1" applyBorder="1" applyAlignment="1">
      <alignment horizontal="right" vertical="top" wrapText="1"/>
    </xf>
    <xf numFmtId="42" fontId="10" fillId="6" borderId="1" xfId="0" applyNumberFormat="1" applyFont="1" applyFill="1" applyBorder="1" applyAlignment="1">
      <alignment horizontal="right" vertical="top" wrapText="1"/>
    </xf>
    <xf numFmtId="42" fontId="8" fillId="6" borderId="25" xfId="0" applyNumberFormat="1" applyFont="1" applyFill="1" applyBorder="1" applyAlignment="1">
      <alignment horizontal="right" vertical="top" wrapText="1"/>
    </xf>
    <xf numFmtId="42" fontId="1" fillId="6" borderId="30" xfId="0" applyNumberFormat="1" applyFont="1" applyFill="1" applyBorder="1" applyAlignment="1">
      <alignment horizontal="left" vertical="top" wrapText="1"/>
    </xf>
    <xf numFmtId="42" fontId="1" fillId="6" borderId="1" xfId="0" applyNumberFormat="1" applyFont="1" applyFill="1" applyBorder="1" applyAlignment="1">
      <alignment horizontal="left" vertical="top" wrapText="1"/>
    </xf>
    <xf numFmtId="0" fontId="15" fillId="0" borderId="0" xfId="0" applyFont="1" applyFill="1" applyBorder="1" applyAlignment="1">
      <alignment vertical="center" wrapText="1"/>
    </xf>
    <xf numFmtId="42" fontId="5" fillId="6" borderId="29" xfId="0" applyNumberFormat="1" applyFont="1" applyFill="1" applyBorder="1" applyAlignment="1">
      <alignment horizontal="right" vertical="top" wrapText="1"/>
    </xf>
    <xf numFmtId="42" fontId="5" fillId="6" borderId="29" xfId="0" applyNumberFormat="1" applyFont="1" applyFill="1" applyBorder="1" applyAlignment="1">
      <alignment horizontal="left" vertical="top" wrapText="1"/>
    </xf>
    <xf numFmtId="42" fontId="5" fillId="6" borderId="24" xfId="0" applyNumberFormat="1" applyFont="1" applyFill="1" applyBorder="1" applyAlignment="1">
      <alignment horizontal="right" vertical="top" wrapText="1"/>
    </xf>
    <xf numFmtId="42" fontId="5" fillId="6" borderId="24" xfId="0" applyNumberFormat="1" applyFont="1" applyFill="1" applyBorder="1" applyAlignment="1">
      <alignment horizontal="left" vertical="top" wrapText="1"/>
    </xf>
    <xf numFmtId="42" fontId="5" fillId="6" borderId="1" xfId="0" applyNumberFormat="1" applyFont="1" applyFill="1" applyBorder="1" applyAlignment="1">
      <alignment horizontal="right" vertical="top" wrapText="1"/>
    </xf>
    <xf numFmtId="42" fontId="5" fillId="6" borderId="2" xfId="0" applyNumberFormat="1" applyFont="1" applyFill="1" applyBorder="1" applyAlignment="1">
      <alignment vertical="top" wrapText="1"/>
    </xf>
    <xf numFmtId="42" fontId="7" fillId="6" borderId="2" xfId="0" applyNumberFormat="1" applyFont="1" applyFill="1" applyBorder="1" applyAlignment="1">
      <alignment vertical="top" wrapText="1"/>
    </xf>
    <xf numFmtId="42" fontId="5" fillId="0" borderId="43" xfId="0" applyNumberFormat="1" applyFont="1" applyFill="1" applyBorder="1" applyAlignment="1">
      <alignment horizontal="right" vertical="top" wrapText="1"/>
    </xf>
    <xf numFmtId="42" fontId="5" fillId="0" borderId="29" xfId="0" applyNumberFormat="1" applyFont="1" applyFill="1" applyBorder="1" applyAlignment="1">
      <alignment horizontal="right" vertical="top" wrapText="1"/>
    </xf>
    <xf numFmtId="42" fontId="5" fillId="0" borderId="29" xfId="0" applyNumberFormat="1" applyFont="1" applyFill="1" applyBorder="1" applyAlignment="1">
      <alignment horizontal="left" vertical="top" wrapText="1"/>
    </xf>
    <xf numFmtId="42" fontId="5" fillId="0" borderId="24" xfId="0" applyNumberFormat="1" applyFont="1" applyFill="1" applyBorder="1" applyAlignment="1">
      <alignment horizontal="left" vertical="top" wrapText="1"/>
    </xf>
    <xf numFmtId="42" fontId="5" fillId="0" borderId="14" xfId="0" applyNumberFormat="1" applyFont="1" applyFill="1" applyBorder="1" applyAlignment="1">
      <alignment horizontal="left" vertical="top" wrapText="1"/>
    </xf>
    <xf numFmtId="42" fontId="5" fillId="0" borderId="55" xfId="0" applyNumberFormat="1" applyFont="1" applyFill="1" applyBorder="1" applyAlignment="1">
      <alignment horizontal="left" vertical="top" wrapText="1"/>
    </xf>
    <xf numFmtId="42" fontId="7" fillId="0" borderId="2" xfId="0" applyNumberFormat="1" applyFont="1" applyFill="1" applyBorder="1" applyAlignment="1">
      <alignment vertical="top" wrapText="1"/>
    </xf>
    <xf numFmtId="42" fontId="5" fillId="0" borderId="11" xfId="0" applyNumberFormat="1" applyFont="1" applyFill="1" applyBorder="1" applyAlignment="1">
      <alignment horizontal="right" vertical="top" wrapText="1"/>
    </xf>
    <xf numFmtId="42" fontId="7" fillId="0" borderId="45" xfId="0" applyNumberFormat="1" applyFont="1" applyFill="1" applyBorder="1" applyAlignment="1">
      <alignment vertical="top" wrapText="1"/>
    </xf>
    <xf numFmtId="42" fontId="7" fillId="0" borderId="2" xfId="0" applyNumberFormat="1" applyFont="1" applyFill="1" applyBorder="1" applyAlignment="1">
      <alignment horizontal="right" vertical="top" wrapText="1"/>
    </xf>
    <xf numFmtId="42" fontId="5" fillId="0" borderId="25" xfId="0" applyNumberFormat="1" applyFont="1" applyFill="1" applyBorder="1" applyAlignment="1">
      <alignment horizontal="center" vertical="top" wrapText="1"/>
    </xf>
    <xf numFmtId="42" fontId="7" fillId="0" borderId="24" xfId="0" applyNumberFormat="1" applyFont="1" applyFill="1" applyBorder="1" applyAlignment="1">
      <alignment horizontal="right" vertical="top" wrapText="1"/>
    </xf>
    <xf numFmtId="42" fontId="8" fillId="0" borderId="25" xfId="0" applyNumberFormat="1" applyFont="1" applyFill="1" applyBorder="1" applyAlignment="1">
      <alignment horizontal="right" vertical="top" wrapText="1"/>
    </xf>
    <xf numFmtId="42" fontId="8" fillId="0" borderId="56" xfId="0" applyNumberFormat="1" applyFont="1" applyFill="1" applyBorder="1" applyAlignment="1">
      <alignment horizontal="right" vertical="top" wrapText="1"/>
    </xf>
    <xf numFmtId="42" fontId="1" fillId="0" borderId="25" xfId="0" applyNumberFormat="1" applyFont="1" applyFill="1" applyBorder="1" applyAlignment="1">
      <alignment horizontal="right" vertical="top" wrapText="1"/>
    </xf>
    <xf numFmtId="0" fontId="5" fillId="0" borderId="0" xfId="0" applyFont="1" applyFill="1" applyBorder="1" applyAlignment="1">
      <alignment horizontal="center" vertical="top" wrapText="1"/>
    </xf>
    <xf numFmtId="0" fontId="5" fillId="0" borderId="0" xfId="0" applyFont="1" applyFill="1" applyAlignment="1">
      <alignment vertical="top" wrapText="1"/>
    </xf>
    <xf numFmtId="42" fontId="5" fillId="0" borderId="0" xfId="0" applyNumberFormat="1" applyFont="1" applyAlignment="1">
      <alignment vertical="top" wrapText="1"/>
    </xf>
    <xf numFmtId="0" fontId="5" fillId="0" borderId="0" xfId="0" applyFont="1" applyFill="1" applyAlignment="1">
      <alignment horizontal="center" vertical="top" wrapText="1"/>
    </xf>
    <xf numFmtId="0" fontId="7" fillId="0" borderId="6" xfId="0" applyFont="1" applyFill="1" applyBorder="1" applyAlignment="1">
      <alignment horizontal="left" vertical="top" wrapText="1"/>
    </xf>
    <xf numFmtId="42" fontId="5" fillId="0" borderId="1" xfId="0" applyNumberFormat="1" applyFont="1" applyFill="1" applyBorder="1" applyAlignment="1">
      <alignment vertical="top" wrapText="1"/>
    </xf>
    <xf numFmtId="42" fontId="7" fillId="0" borderId="1" xfId="0" applyNumberFormat="1" applyFont="1" applyFill="1" applyBorder="1" applyAlignment="1">
      <alignment vertical="top" wrapText="1"/>
    </xf>
    <xf numFmtId="42" fontId="7" fillId="0" borderId="11" xfId="0" applyNumberFormat="1" applyFont="1" applyFill="1" applyBorder="1" applyAlignment="1">
      <alignment vertical="top" wrapText="1"/>
    </xf>
    <xf numFmtId="42" fontId="5" fillId="0" borderId="25" xfId="0" applyNumberFormat="1" applyFont="1" applyFill="1" applyBorder="1" applyAlignment="1">
      <alignment horizontal="right" vertical="top" wrapText="1"/>
    </xf>
    <xf numFmtId="42" fontId="7" fillId="6" borderId="24" xfId="0" applyNumberFormat="1" applyFont="1" applyFill="1" applyBorder="1" applyAlignment="1">
      <alignment horizontal="right" vertical="top" wrapText="1"/>
    </xf>
    <xf numFmtId="42" fontId="7" fillId="0" borderId="14" xfId="0" applyNumberFormat="1" applyFont="1" applyFill="1" applyBorder="1" applyAlignment="1">
      <alignment horizontal="right" vertical="top" wrapText="1"/>
    </xf>
    <xf numFmtId="42" fontId="1" fillId="6" borderId="2" xfId="0" applyNumberFormat="1" applyFont="1" applyFill="1" applyBorder="1" applyAlignment="1">
      <alignment horizontal="right" vertical="top" wrapText="1"/>
    </xf>
    <xf numFmtId="164" fontId="1" fillId="6" borderId="29" xfId="0" applyNumberFormat="1" applyFont="1" applyFill="1" applyBorder="1" applyAlignment="1">
      <alignment horizontal="right" vertical="top" wrapText="1"/>
    </xf>
    <xf numFmtId="42" fontId="7" fillId="6" borderId="1" xfId="0" applyNumberFormat="1" applyFont="1" applyFill="1" applyBorder="1" applyAlignment="1">
      <alignment vertical="top" wrapText="1"/>
    </xf>
    <xf numFmtId="42" fontId="5" fillId="6" borderId="1" xfId="0" applyNumberFormat="1" applyFont="1" applyFill="1" applyBorder="1" applyAlignment="1">
      <alignment vertical="top" wrapText="1"/>
    </xf>
    <xf numFmtId="0" fontId="5" fillId="0" borderId="26" xfId="0" applyFont="1" applyFill="1" applyBorder="1" applyAlignment="1">
      <alignment horizontal="right" vertical="top" wrapText="1"/>
    </xf>
    <xf numFmtId="49" fontId="8" fillId="0" borderId="47" xfId="0" applyNumberFormat="1" applyFont="1" applyFill="1" applyBorder="1" applyAlignment="1">
      <alignment horizontal="left" vertical="top" wrapText="1"/>
    </xf>
    <xf numFmtId="0" fontId="4" fillId="0" borderId="48" xfId="0" applyFont="1" applyBorder="1" applyAlignment="1">
      <alignment horizontal="left" vertical="top" wrapText="1"/>
    </xf>
    <xf numFmtId="0" fontId="1" fillId="0" borderId="48" xfId="0" applyFont="1" applyBorder="1" applyAlignment="1">
      <alignment horizontal="left" vertical="top" wrapText="1"/>
    </xf>
    <xf numFmtId="0" fontId="1" fillId="0" borderId="48" xfId="0" applyNumberFormat="1" applyFont="1" applyBorder="1" applyAlignment="1">
      <alignment horizontal="left" vertical="top" wrapText="1"/>
    </xf>
    <xf numFmtId="42" fontId="8" fillId="0" borderId="2" xfId="0" applyNumberFormat="1" applyFont="1" applyFill="1" applyBorder="1" applyAlignment="1">
      <alignment horizontal="right" vertical="top" wrapText="1"/>
    </xf>
    <xf numFmtId="42" fontId="8" fillId="0" borderId="42" xfId="0" applyNumberFormat="1" applyFont="1" applyFill="1" applyBorder="1" applyAlignment="1">
      <alignment horizontal="right" vertical="top" wrapText="1"/>
    </xf>
    <xf numFmtId="42" fontId="1" fillId="6" borderId="42" xfId="0" applyNumberFormat="1" applyFont="1" applyFill="1" applyBorder="1" applyAlignment="1">
      <alignment horizontal="right" vertical="top" wrapText="1"/>
    </xf>
    <xf numFmtId="42" fontId="8" fillId="6" borderId="2" xfId="0" applyNumberFormat="1" applyFont="1" applyFill="1" applyBorder="1" applyAlignment="1">
      <alignment horizontal="right" vertical="top" wrapText="1"/>
    </xf>
    <xf numFmtId="42" fontId="8" fillId="0" borderId="45" xfId="0" applyNumberFormat="1" applyFont="1" applyFill="1" applyBorder="1" applyAlignment="1">
      <alignment horizontal="right" vertical="top" wrapText="1"/>
    </xf>
    <xf numFmtId="42" fontId="8" fillId="6" borderId="42" xfId="0" applyNumberFormat="1" applyFont="1" applyFill="1" applyBorder="1" applyAlignment="1">
      <alignment horizontal="right" vertical="top" wrapText="1"/>
    </xf>
    <xf numFmtId="42" fontId="8" fillId="6" borderId="29" xfId="0" applyNumberFormat="1" applyFont="1" applyFill="1" applyBorder="1" applyAlignment="1">
      <alignment horizontal="right" vertical="top" wrapText="1"/>
    </xf>
    <xf numFmtId="42" fontId="8" fillId="0" borderId="29" xfId="0" applyNumberFormat="1" applyFont="1" applyFill="1" applyBorder="1" applyAlignment="1">
      <alignment horizontal="right" vertical="top" wrapText="1"/>
    </xf>
    <xf numFmtId="42" fontId="8" fillId="0" borderId="55" xfId="0" applyNumberFormat="1" applyFont="1" applyFill="1" applyBorder="1" applyAlignment="1">
      <alignment horizontal="right" vertical="top" wrapText="1"/>
    </xf>
    <xf numFmtId="42" fontId="1" fillId="6" borderId="12" xfId="0" applyNumberFormat="1" applyFont="1" applyFill="1" applyBorder="1" applyAlignment="1">
      <alignment horizontal="right" vertical="top" wrapText="1"/>
    </xf>
    <xf numFmtId="42" fontId="1" fillId="6" borderId="3" xfId="0" applyNumberFormat="1" applyFont="1" applyFill="1" applyBorder="1" applyAlignment="1">
      <alignment horizontal="right" vertical="top" wrapText="1"/>
    </xf>
    <xf numFmtId="42" fontId="7" fillId="6" borderId="1" xfId="0" applyNumberFormat="1" applyFont="1" applyFill="1" applyBorder="1" applyAlignment="1">
      <alignment horizontal="right" vertical="top" wrapText="1"/>
    </xf>
    <xf numFmtId="42" fontId="8" fillId="0" borderId="39" xfId="0" applyNumberFormat="1" applyFont="1" applyFill="1" applyBorder="1" applyAlignment="1">
      <alignment horizontal="right" vertical="top" wrapText="1"/>
    </xf>
    <xf numFmtId="0" fontId="5" fillId="0" borderId="59" xfId="0" applyFont="1" applyBorder="1" applyAlignment="1">
      <alignment horizontal="right" vertical="top" wrapText="1"/>
    </xf>
    <xf numFmtId="0" fontId="1" fillId="0" borderId="56" xfId="0" applyFont="1" applyBorder="1" applyAlignment="1">
      <alignment vertical="center" wrapText="1"/>
    </xf>
    <xf numFmtId="0" fontId="7" fillId="0" borderId="59" xfId="0" applyFont="1" applyFill="1" applyBorder="1" applyAlignment="1">
      <alignment horizontal="right" vertical="top" wrapText="1"/>
    </xf>
    <xf numFmtId="42" fontId="8" fillId="0" borderId="25" xfId="0" applyNumberFormat="1" applyFont="1" applyFill="1" applyBorder="1" applyAlignment="1">
      <alignment horizontal="left" vertical="top" wrapText="1"/>
    </xf>
    <xf numFmtId="0" fontId="7" fillId="0" borderId="23" xfId="0" applyFont="1" applyFill="1" applyBorder="1" applyAlignment="1">
      <alignment horizontal="right" vertical="top" wrapText="1"/>
    </xf>
    <xf numFmtId="164" fontId="5" fillId="0" borderId="25" xfId="0" applyNumberFormat="1" applyFont="1" applyFill="1" applyBorder="1" applyAlignment="1">
      <alignment horizontal="center" vertical="top" wrapText="1"/>
    </xf>
    <xf numFmtId="164" fontId="8" fillId="0" borderId="25" xfId="0" applyNumberFormat="1" applyFont="1" applyFill="1" applyBorder="1" applyAlignment="1">
      <alignment horizontal="left" vertical="top" wrapText="1"/>
    </xf>
    <xf numFmtId="164" fontId="8" fillId="6" borderId="25" xfId="0" applyNumberFormat="1" applyFont="1" applyFill="1" applyBorder="1" applyAlignment="1">
      <alignment horizontal="left" vertical="top" wrapText="1"/>
    </xf>
    <xf numFmtId="164" fontId="8" fillId="0" borderId="56" xfId="0" applyNumberFormat="1" applyFont="1" applyFill="1" applyBorder="1" applyAlignment="1">
      <alignment horizontal="left" vertical="top" wrapText="1"/>
    </xf>
    <xf numFmtId="42" fontId="1" fillId="6" borderId="36" xfId="0" applyNumberFormat="1" applyFont="1" applyFill="1" applyBorder="1" applyAlignment="1">
      <alignment horizontal="left" vertical="top" wrapText="1"/>
    </xf>
    <xf numFmtId="0" fontId="15" fillId="0" borderId="36" xfId="0" applyFont="1" applyBorder="1" applyAlignment="1">
      <alignment vertical="top" wrapText="1"/>
    </xf>
    <xf numFmtId="0" fontId="1" fillId="6" borderId="36" xfId="0" applyFont="1" applyFill="1" applyBorder="1" applyAlignment="1">
      <alignment vertical="top" wrapText="1"/>
    </xf>
    <xf numFmtId="0" fontId="1" fillId="0" borderId="36" xfId="0" applyFont="1" applyBorder="1" applyAlignment="1">
      <alignment vertical="top" wrapText="1"/>
    </xf>
    <xf numFmtId="42" fontId="1" fillId="0" borderId="36" xfId="0" applyNumberFormat="1" applyFont="1" applyFill="1" applyBorder="1" applyAlignment="1">
      <alignment horizontal="left" vertical="top" wrapText="1"/>
    </xf>
    <xf numFmtId="42" fontId="1" fillId="0" borderId="36" xfId="0" applyNumberFormat="1" applyFont="1" applyFill="1" applyBorder="1" applyAlignment="1">
      <alignment horizontal="right" vertical="center" wrapText="1"/>
    </xf>
    <xf numFmtId="42" fontId="1" fillId="6" borderId="36" xfId="0" applyNumberFormat="1" applyFont="1" applyFill="1" applyBorder="1" applyAlignment="1">
      <alignment horizontal="right" vertical="center" wrapText="1"/>
    </xf>
    <xf numFmtId="0" fontId="15" fillId="0" borderId="36" xfId="0" applyFont="1" applyBorder="1" applyAlignment="1">
      <alignment vertical="center" wrapText="1"/>
    </xf>
    <xf numFmtId="0" fontId="1" fillId="6" borderId="36" xfId="0" applyFont="1" applyFill="1" applyBorder="1" applyAlignment="1">
      <alignment vertical="center" wrapText="1"/>
    </xf>
    <xf numFmtId="0" fontId="1" fillId="0" borderId="36" xfId="0" applyFont="1" applyBorder="1" applyAlignment="1">
      <alignment vertical="center" wrapText="1"/>
    </xf>
    <xf numFmtId="42" fontId="1" fillId="6" borderId="1" xfId="0" quotePrefix="1" applyNumberFormat="1" applyFont="1" applyFill="1" applyBorder="1" applyAlignment="1">
      <alignment horizontal="right" vertical="top" wrapText="1"/>
    </xf>
    <xf numFmtId="42" fontId="5" fillId="0" borderId="1" xfId="0" applyNumberFormat="1" applyFont="1" applyFill="1" applyBorder="1" applyAlignment="1">
      <alignment horizontal="left" vertical="top" wrapText="1"/>
    </xf>
    <xf numFmtId="42" fontId="5" fillId="6" borderId="1" xfId="0" applyNumberFormat="1" applyFont="1" applyFill="1" applyBorder="1" applyAlignment="1">
      <alignment horizontal="left" vertical="top" wrapText="1"/>
    </xf>
    <xf numFmtId="42" fontId="5" fillId="0" borderId="11" xfId="0" applyNumberFormat="1" applyFont="1" applyFill="1" applyBorder="1" applyAlignment="1">
      <alignment horizontal="left" vertical="top" wrapText="1"/>
    </xf>
    <xf numFmtId="42" fontId="7" fillId="0" borderId="11" xfId="0" applyNumberFormat="1" applyFont="1" applyFill="1" applyBorder="1" applyAlignment="1">
      <alignment horizontal="right" vertical="top" wrapText="1"/>
    </xf>
    <xf numFmtId="42" fontId="5" fillId="0" borderId="3" xfId="0" applyNumberFormat="1" applyFont="1" applyFill="1" applyBorder="1" applyAlignment="1">
      <alignment horizontal="right" vertical="top" wrapText="1"/>
    </xf>
    <xf numFmtId="42" fontId="8" fillId="0" borderId="12" xfId="0" applyNumberFormat="1" applyFont="1" applyFill="1" applyBorder="1" applyAlignment="1">
      <alignment horizontal="right" vertical="top" wrapText="1"/>
    </xf>
    <xf numFmtId="0" fontId="9" fillId="8" borderId="48" xfId="0" applyFont="1" applyFill="1" applyBorder="1" applyAlignment="1">
      <alignment horizontal="left" vertical="top" wrapText="1"/>
    </xf>
    <xf numFmtId="42" fontId="1" fillId="6" borderId="7" xfId="0" applyNumberFormat="1" applyFont="1" applyFill="1" applyBorder="1" applyAlignment="1">
      <alignment horizontal="right" vertical="top" wrapText="1"/>
    </xf>
    <xf numFmtId="42" fontId="10" fillId="0" borderId="0" xfId="0" applyNumberFormat="1" applyFont="1" applyFill="1" applyBorder="1" applyAlignment="1">
      <alignment horizontal="right" vertical="top" wrapText="1"/>
    </xf>
    <xf numFmtId="42" fontId="10" fillId="6" borderId="0" xfId="0" applyNumberFormat="1" applyFont="1" applyFill="1" applyBorder="1" applyAlignment="1">
      <alignment horizontal="right" vertical="top" wrapText="1"/>
    </xf>
    <xf numFmtId="42" fontId="10" fillId="6" borderId="30" xfId="0" applyNumberFormat="1" applyFont="1" applyFill="1" applyBorder="1" applyAlignment="1">
      <alignment horizontal="right" vertical="top" wrapText="1"/>
    </xf>
    <xf numFmtId="42" fontId="10" fillId="0" borderId="28" xfId="0" applyNumberFormat="1" applyFont="1" applyFill="1" applyBorder="1" applyAlignment="1">
      <alignment horizontal="right" vertical="top" wrapText="1"/>
    </xf>
    <xf numFmtId="42" fontId="10" fillId="6" borderId="28" xfId="0" applyNumberFormat="1" applyFont="1" applyFill="1" applyBorder="1" applyAlignment="1">
      <alignment horizontal="right" vertical="top" wrapText="1"/>
    </xf>
    <xf numFmtId="42" fontId="10" fillId="0" borderId="42" xfId="0" applyNumberFormat="1" applyFont="1" applyFill="1" applyBorder="1" applyAlignment="1">
      <alignment horizontal="right" vertical="top" wrapText="1"/>
    </xf>
    <xf numFmtId="42" fontId="10" fillId="6" borderId="42" xfId="0" applyNumberFormat="1" applyFont="1" applyFill="1" applyBorder="1" applyAlignment="1">
      <alignment horizontal="right" vertical="top" wrapText="1"/>
    </xf>
    <xf numFmtId="42" fontId="8" fillId="6" borderId="43" xfId="0" applyNumberFormat="1" applyFont="1" applyFill="1" applyBorder="1" applyAlignment="1">
      <alignment horizontal="right" vertical="top" wrapText="1"/>
    </xf>
    <xf numFmtId="0" fontId="9" fillId="8" borderId="47" xfId="0" applyFont="1" applyFill="1" applyBorder="1" applyAlignment="1">
      <alignment horizontal="left" vertical="top" wrapText="1"/>
    </xf>
    <xf numFmtId="0" fontId="1" fillId="0" borderId="41" xfId="0" applyNumberFormat="1" applyFont="1" applyBorder="1" applyAlignment="1">
      <alignment horizontal="left" vertical="top" wrapText="1"/>
    </xf>
    <xf numFmtId="0" fontId="1" fillId="0" borderId="26" xfId="0" applyFont="1" applyFill="1" applyBorder="1" applyAlignment="1">
      <alignment horizontal="left" vertical="top" wrapText="1"/>
    </xf>
    <xf numFmtId="0" fontId="1" fillId="0" borderId="26" xfId="0" applyFont="1" applyBorder="1" applyAlignment="1">
      <alignment horizontal="left" vertical="top" wrapText="1"/>
    </xf>
    <xf numFmtId="0" fontId="4" fillId="0" borderId="1" xfId="0" applyFont="1" applyBorder="1" applyAlignment="1">
      <alignment horizontal="left" vertical="top" wrapText="1"/>
    </xf>
    <xf numFmtId="42" fontId="1" fillId="6" borderId="5" xfId="0" applyNumberFormat="1" applyFont="1" applyFill="1" applyBorder="1" applyAlignment="1">
      <alignment horizontal="right" vertical="top" wrapText="1"/>
    </xf>
    <xf numFmtId="0" fontId="1" fillId="0" borderId="38" xfId="0" applyFont="1" applyBorder="1" applyAlignment="1">
      <alignment horizontal="left" vertical="top" wrapText="1"/>
    </xf>
    <xf numFmtId="0" fontId="9" fillId="8" borderId="1" xfId="0" applyFont="1" applyFill="1" applyBorder="1" applyAlignment="1">
      <alignment horizontal="left" vertical="top" wrapText="1"/>
    </xf>
    <xf numFmtId="0" fontId="4" fillId="0" borderId="26" xfId="0" applyFont="1" applyFill="1" applyBorder="1" applyAlignment="1">
      <alignment horizontal="right" vertical="top" wrapText="1"/>
    </xf>
    <xf numFmtId="0" fontId="8" fillId="0" borderId="1" xfId="0" applyNumberFormat="1" applyFont="1" applyFill="1" applyBorder="1" applyAlignment="1">
      <alignment horizontal="left" vertical="top" wrapText="1"/>
    </xf>
    <xf numFmtId="0" fontId="1" fillId="0" borderId="1" xfId="0" applyFont="1" applyFill="1" applyBorder="1" applyAlignment="1">
      <alignment vertical="center" wrapText="1"/>
    </xf>
    <xf numFmtId="0" fontId="1" fillId="0" borderId="11" xfId="0" applyFont="1" applyFill="1" applyBorder="1" applyAlignment="1">
      <alignment horizontal="left" vertical="center" wrapText="1"/>
    </xf>
    <xf numFmtId="0" fontId="8" fillId="4" borderId="0" xfId="0" applyFont="1" applyFill="1" applyAlignment="1">
      <alignment horizontal="center" vertical="top" wrapText="1"/>
    </xf>
    <xf numFmtId="0" fontId="10" fillId="4" borderId="4" xfId="0" applyFont="1" applyFill="1" applyBorder="1" applyAlignment="1">
      <alignment horizontal="left" vertical="top" wrapText="1"/>
    </xf>
    <xf numFmtId="0" fontId="7" fillId="0" borderId="3" xfId="0" applyFont="1" applyFill="1" applyBorder="1" applyAlignment="1">
      <alignment horizontal="left" vertical="center" wrapText="1"/>
    </xf>
    <xf numFmtId="0" fontId="8" fillId="0" borderId="3"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6" xfId="0" applyFont="1" applyFill="1" applyBorder="1" applyAlignment="1">
      <alignment vertical="center" wrapText="1"/>
    </xf>
    <xf numFmtId="0" fontId="1" fillId="0" borderId="0" xfId="0" applyFont="1" applyFill="1" applyBorder="1" applyAlignment="1">
      <alignment horizontal="left" vertical="center" wrapText="1"/>
    </xf>
    <xf numFmtId="0" fontId="5" fillId="0" borderId="0" xfId="0" applyFont="1" applyBorder="1" applyAlignment="1">
      <alignment horizontal="left" vertical="center" wrapText="1"/>
    </xf>
    <xf numFmtId="3" fontId="17" fillId="7" borderId="42" xfId="2" applyNumberFormat="1" applyFont="1" applyFill="1" applyBorder="1" applyAlignment="1">
      <alignment horizontal="center" vertical="center" wrapText="1"/>
    </xf>
    <xf numFmtId="10" fontId="4" fillId="7" borderId="28" xfId="1" applyNumberFormat="1" applyFont="1" applyFill="1" applyBorder="1" applyAlignment="1">
      <alignment horizontal="center" vertical="center" wrapText="1"/>
    </xf>
    <xf numFmtId="49" fontId="1" fillId="0" borderId="3" xfId="1" applyNumberFormat="1" applyFont="1" applyFill="1" applyBorder="1" applyAlignment="1">
      <alignment horizontal="justify" vertical="center" wrapText="1"/>
    </xf>
    <xf numFmtId="10" fontId="1" fillId="0" borderId="3" xfId="1" applyNumberFormat="1" applyFont="1" applyFill="1" applyBorder="1" applyAlignment="1">
      <alignment horizontal="justify" vertical="center" wrapText="1"/>
    </xf>
    <xf numFmtId="3" fontId="1" fillId="0" borderId="3" xfId="2" applyNumberFormat="1" applyFont="1" applyBorder="1" applyAlignment="1">
      <alignment horizontal="justify" vertical="center" wrapText="1"/>
    </xf>
    <xf numFmtId="10" fontId="1" fillId="0" borderId="3" xfId="0" applyNumberFormat="1" applyFont="1" applyBorder="1" applyAlignment="1">
      <alignment horizontal="justify" vertical="center" wrapText="1"/>
    </xf>
    <xf numFmtId="3" fontId="1" fillId="0" borderId="3" xfId="2" applyNumberFormat="1" applyFont="1" applyFill="1" applyBorder="1" applyAlignment="1">
      <alignment horizontal="justify" vertical="center" wrapText="1"/>
    </xf>
    <xf numFmtId="10" fontId="1" fillId="0" borderId="0" xfId="1" applyNumberFormat="1" applyFont="1" applyFill="1" applyBorder="1" applyAlignment="1">
      <alignment horizontal="justify" vertical="center" wrapText="1"/>
    </xf>
    <xf numFmtId="0" fontId="8" fillId="0" borderId="1" xfId="0" applyFont="1" applyFill="1" applyBorder="1" applyAlignment="1">
      <alignment vertical="center" wrapText="1"/>
    </xf>
    <xf numFmtId="49" fontId="8" fillId="3" borderId="6" xfId="0" applyNumberFormat="1" applyFont="1" applyFill="1" applyBorder="1" applyAlignment="1">
      <alignment horizontal="left" vertical="center" wrapText="1"/>
    </xf>
    <xf numFmtId="0" fontId="5" fillId="0" borderId="1" xfId="0" applyFont="1" applyFill="1" applyBorder="1" applyAlignment="1">
      <alignment horizontal="right" vertical="center" wrapText="1"/>
    </xf>
    <xf numFmtId="42" fontId="8" fillId="0" borderId="60" xfId="0" applyNumberFormat="1" applyFont="1" applyFill="1" applyBorder="1" applyAlignment="1">
      <alignment horizontal="right" vertical="top" wrapText="1"/>
    </xf>
    <xf numFmtId="0" fontId="1"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7" borderId="42" xfId="3" applyNumberFormat="1" applyFont="1" applyFill="1" applyBorder="1" applyAlignment="1">
      <alignment horizontal="center" vertical="center" wrapText="1"/>
    </xf>
    <xf numFmtId="0" fontId="19" fillId="0" borderId="0" xfId="0" applyFont="1" applyFill="1" applyAlignment="1">
      <alignment wrapText="1"/>
    </xf>
    <xf numFmtId="0" fontId="1" fillId="0" borderId="1" xfId="0" applyFont="1" applyFill="1" applyBorder="1" applyAlignment="1">
      <alignment horizontal="left" vertical="top" wrapText="1"/>
    </xf>
    <xf numFmtId="42" fontId="1" fillId="6" borderId="24" xfId="0" applyNumberFormat="1" applyFont="1" applyFill="1" applyBorder="1" applyAlignment="1">
      <alignment horizontal="left" vertical="top" wrapText="1"/>
    </xf>
    <xf numFmtId="0" fontId="1" fillId="6" borderId="30" xfId="0" applyNumberFormat="1" applyFont="1" applyFill="1" applyBorder="1" applyAlignment="1">
      <alignment horizontal="left" vertical="top" wrapText="1"/>
    </xf>
    <xf numFmtId="0" fontId="1" fillId="0" borderId="30" xfId="0" applyNumberFormat="1" applyFont="1" applyFill="1" applyBorder="1" applyAlignment="1">
      <alignment horizontal="left" vertical="top" wrapText="1"/>
    </xf>
    <xf numFmtId="0" fontId="1" fillId="0" borderId="19" xfId="0" applyNumberFormat="1" applyFont="1" applyFill="1" applyBorder="1" applyAlignment="1">
      <alignment horizontal="left" vertical="top" wrapText="1"/>
    </xf>
    <xf numFmtId="0" fontId="1" fillId="6" borderId="1" xfId="0" applyNumberFormat="1" applyFont="1" applyFill="1" applyBorder="1" applyAlignment="1">
      <alignment horizontal="left" vertical="top" wrapText="1"/>
    </xf>
    <xf numFmtId="0" fontId="1" fillId="0" borderId="1" xfId="0" applyNumberFormat="1" applyFont="1" applyFill="1" applyBorder="1" applyAlignment="1">
      <alignment horizontal="left" vertical="top" wrapText="1"/>
    </xf>
    <xf numFmtId="0" fontId="1" fillId="0" borderId="11" xfId="0" applyNumberFormat="1" applyFont="1" applyFill="1" applyBorder="1" applyAlignment="1">
      <alignment horizontal="left" vertical="top" wrapText="1"/>
    </xf>
    <xf numFmtId="0" fontId="1" fillId="6" borderId="1" xfId="0" applyFont="1" applyFill="1" applyBorder="1" applyAlignment="1">
      <alignment horizontal="left" vertical="top" wrapText="1"/>
    </xf>
    <xf numFmtId="0" fontId="1" fillId="0" borderId="11" xfId="0" applyFont="1" applyFill="1" applyBorder="1" applyAlignment="1">
      <alignment horizontal="left" vertical="top" wrapText="1"/>
    </xf>
    <xf numFmtId="42" fontId="1" fillId="6" borderId="2" xfId="0" applyNumberFormat="1" applyFont="1" applyFill="1" applyBorder="1" applyAlignment="1">
      <alignment horizontal="left" vertical="top" wrapText="1"/>
    </xf>
    <xf numFmtId="42" fontId="1" fillId="0" borderId="2" xfId="0" applyNumberFormat="1" applyFont="1" applyFill="1" applyBorder="1" applyAlignment="1">
      <alignment horizontal="left" vertical="top" wrapText="1"/>
    </xf>
    <xf numFmtId="42" fontId="1" fillId="0" borderId="45" xfId="0" applyNumberFormat="1" applyFont="1" applyFill="1" applyBorder="1" applyAlignment="1">
      <alignment horizontal="left" vertical="top" wrapText="1"/>
    </xf>
    <xf numFmtId="0" fontId="1" fillId="6" borderId="30" xfId="0" applyFont="1" applyFill="1" applyBorder="1" applyAlignment="1">
      <alignment horizontal="left" vertical="top" wrapText="1"/>
    </xf>
    <xf numFmtId="0" fontId="1" fillId="0" borderId="30"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6" borderId="2" xfId="0" applyFont="1" applyFill="1" applyBorder="1" applyAlignment="1">
      <alignment horizontal="left" vertical="top" wrapText="1"/>
    </xf>
    <xf numFmtId="0" fontId="1" fillId="0" borderId="2"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6" borderId="30" xfId="0" applyNumberFormat="1" applyFont="1" applyFill="1" applyBorder="1" applyAlignment="1">
      <alignment vertical="top" wrapText="1"/>
    </xf>
    <xf numFmtId="0" fontId="1" fillId="0" borderId="30" xfId="0" applyNumberFormat="1" applyFont="1" applyFill="1" applyBorder="1" applyAlignment="1">
      <alignment vertical="top" wrapText="1"/>
    </xf>
    <xf numFmtId="0" fontId="1" fillId="0" borderId="19" xfId="0" applyNumberFormat="1" applyFont="1" applyFill="1" applyBorder="1" applyAlignment="1">
      <alignment vertical="top" wrapText="1"/>
    </xf>
    <xf numFmtId="0" fontId="1" fillId="6" borderId="1" xfId="0" applyNumberFormat="1" applyFont="1" applyFill="1" applyBorder="1" applyAlignment="1">
      <alignment vertical="top" wrapText="1"/>
    </xf>
    <xf numFmtId="0" fontId="1" fillId="0" borderId="1" xfId="0" applyNumberFormat="1" applyFont="1" applyFill="1" applyBorder="1" applyAlignment="1">
      <alignment vertical="top" wrapText="1"/>
    </xf>
    <xf numFmtId="0" fontId="1" fillId="0" borderId="11" xfId="0" applyNumberFormat="1" applyFont="1" applyFill="1" applyBorder="1" applyAlignment="1">
      <alignment vertical="top" wrapText="1"/>
    </xf>
    <xf numFmtId="0" fontId="1" fillId="6" borderId="1" xfId="0" applyFont="1" applyFill="1" applyBorder="1" applyAlignment="1">
      <alignment vertical="center" wrapText="1"/>
    </xf>
    <xf numFmtId="0" fontId="8" fillId="6" borderId="1" xfId="0" applyFont="1" applyFill="1" applyBorder="1" applyAlignment="1">
      <alignment vertical="center" wrapText="1"/>
    </xf>
    <xf numFmtId="0" fontId="8" fillId="0" borderId="11" xfId="0" applyFont="1" applyFill="1" applyBorder="1" applyAlignment="1">
      <alignment vertical="center" wrapText="1"/>
    </xf>
    <xf numFmtId="0" fontId="1" fillId="6" borderId="1" xfId="0" applyFont="1" applyFill="1" applyBorder="1" applyAlignment="1">
      <alignment vertical="top" wrapText="1"/>
    </xf>
    <xf numFmtId="0" fontId="1" fillId="0" borderId="11" xfId="0" applyFont="1" applyFill="1" applyBorder="1" applyAlignment="1">
      <alignment vertical="top" wrapText="1"/>
    </xf>
    <xf numFmtId="0" fontId="1" fillId="6" borderId="2" xfId="0" applyNumberFormat="1" applyFont="1" applyFill="1" applyBorder="1" applyAlignment="1">
      <alignment horizontal="left" vertical="top" wrapText="1"/>
    </xf>
    <xf numFmtId="0" fontId="1" fillId="0" borderId="2" xfId="0" applyNumberFormat="1" applyFont="1" applyFill="1" applyBorder="1" applyAlignment="1">
      <alignment horizontal="left" vertical="top" wrapText="1"/>
    </xf>
    <xf numFmtId="0" fontId="1" fillId="0" borderId="45" xfId="0" applyNumberFormat="1" applyFont="1" applyFill="1" applyBorder="1" applyAlignment="1">
      <alignment horizontal="left" vertical="top" wrapText="1"/>
    </xf>
    <xf numFmtId="0" fontId="1" fillId="6" borderId="29" xfId="0" applyNumberFormat="1" applyFont="1" applyFill="1" applyBorder="1" applyAlignment="1">
      <alignment horizontal="left" vertical="top" wrapText="1"/>
    </xf>
    <xf numFmtId="0" fontId="1" fillId="0" borderId="29" xfId="0" applyNumberFormat="1" applyFont="1" applyFill="1" applyBorder="1" applyAlignment="1">
      <alignment horizontal="left" vertical="top" wrapText="1"/>
    </xf>
    <xf numFmtId="0" fontId="1" fillId="0" borderId="55" xfId="0" applyNumberFormat="1" applyFont="1" applyFill="1" applyBorder="1" applyAlignment="1">
      <alignment horizontal="left" vertical="top" wrapText="1"/>
    </xf>
    <xf numFmtId="0" fontId="1" fillId="0" borderId="42" xfId="0" applyFont="1" applyFill="1" applyBorder="1" applyAlignment="1">
      <alignment horizontal="left" vertical="top" wrapText="1"/>
    </xf>
    <xf numFmtId="0" fontId="8" fillId="0" borderId="42" xfId="0" applyFont="1" applyFill="1" applyBorder="1" applyAlignment="1">
      <alignment horizontal="left" vertical="top" wrapText="1"/>
    </xf>
    <xf numFmtId="0" fontId="8" fillId="0" borderId="39" xfId="0" applyFont="1" applyFill="1" applyBorder="1" applyAlignment="1">
      <alignment horizontal="left" vertical="top" wrapText="1"/>
    </xf>
    <xf numFmtId="0" fontId="7" fillId="6" borderId="1" xfId="0" applyFont="1" applyFill="1" applyBorder="1" applyAlignment="1">
      <alignment horizontal="left" vertical="top" wrapText="1"/>
    </xf>
    <xf numFmtId="0" fontId="7" fillId="6" borderId="2" xfId="0" applyFont="1" applyFill="1" applyBorder="1" applyAlignment="1">
      <alignment horizontal="left" vertical="top" wrapText="1"/>
    </xf>
    <xf numFmtId="0" fontId="8" fillId="0" borderId="1" xfId="0" applyFont="1" applyFill="1" applyBorder="1" applyAlignment="1">
      <alignment horizontal="right" vertical="top" wrapText="1"/>
    </xf>
    <xf numFmtId="165" fontId="8" fillId="0" borderId="1" xfId="0" applyNumberFormat="1" applyFont="1" applyBorder="1" applyAlignment="1">
      <alignment horizontal="left" vertical="top" wrapText="1"/>
    </xf>
    <xf numFmtId="0" fontId="1" fillId="0" borderId="0" xfId="0" applyFont="1" applyAlignment="1">
      <alignment vertical="top" wrapText="1"/>
    </xf>
    <xf numFmtId="0" fontId="1" fillId="0" borderId="0" xfId="0" applyFont="1" applyBorder="1" applyAlignment="1">
      <alignment horizontal="left" vertical="top" wrapText="1"/>
    </xf>
    <xf numFmtId="0" fontId="1" fillId="0" borderId="1" xfId="0" applyFont="1" applyFill="1" applyBorder="1" applyAlignment="1">
      <alignment horizontal="center" vertical="center" wrapText="1"/>
    </xf>
    <xf numFmtId="0" fontId="1" fillId="0" borderId="1" xfId="0" applyFont="1" applyBorder="1" applyAlignment="1">
      <alignment horizontal="left" vertical="top" wrapText="1"/>
    </xf>
    <xf numFmtId="0" fontId="9" fillId="8" borderId="6" xfId="0" applyFont="1" applyFill="1" applyBorder="1" applyAlignment="1">
      <alignment horizontal="left" vertical="top" wrapText="1"/>
    </xf>
    <xf numFmtId="0" fontId="5" fillId="0" borderId="0" xfId="0" applyFont="1" applyBorder="1" applyAlignment="1">
      <alignment horizontal="center" vertical="top" wrapText="1"/>
    </xf>
    <xf numFmtId="0" fontId="5" fillId="3" borderId="8" xfId="0" applyFont="1" applyFill="1" applyBorder="1" applyAlignment="1">
      <alignment horizontal="center" vertical="center" wrapText="1"/>
    </xf>
    <xf numFmtId="0" fontId="1" fillId="0" borderId="40" xfId="0" applyFont="1" applyBorder="1" applyAlignment="1">
      <alignment horizontal="center" vertical="center" wrapText="1"/>
    </xf>
    <xf numFmtId="165"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0" fontId="7" fillId="0" borderId="0" xfId="0" applyFont="1" applyFill="1" applyBorder="1" applyAlignment="1">
      <alignment horizontal="justify" vertical="top" wrapText="1"/>
    </xf>
    <xf numFmtId="0" fontId="0" fillId="0" borderId="0" xfId="0" applyBorder="1" applyAlignment="1">
      <alignment horizontal="justify" vertical="top" wrapText="1"/>
    </xf>
    <xf numFmtId="0" fontId="8" fillId="0" borderId="0" xfId="0" applyFont="1" applyFill="1" applyBorder="1" applyAlignment="1">
      <alignment horizontal="justify" vertical="top" wrapText="1"/>
    </xf>
    <xf numFmtId="0" fontId="0" fillId="0" borderId="0" xfId="0" applyFont="1" applyBorder="1" applyAlignment="1">
      <alignment horizontal="justify" vertical="top" wrapText="1"/>
    </xf>
    <xf numFmtId="0" fontId="0" fillId="0" borderId="0" xfId="0" applyFont="1" applyAlignment="1">
      <alignment vertical="top" wrapText="1"/>
    </xf>
    <xf numFmtId="0" fontId="0" fillId="0" borderId="1" xfId="0" applyBorder="1" applyAlignment="1">
      <alignment vertical="top" wrapText="1"/>
    </xf>
    <xf numFmtId="165" fontId="0" fillId="0" borderId="1" xfId="0" applyNumberFormat="1" applyBorder="1" applyAlignment="1">
      <alignment vertical="top" wrapText="1"/>
    </xf>
    <xf numFmtId="0" fontId="1" fillId="3" borderId="33" xfId="0" applyFont="1" applyFill="1" applyBorder="1" applyAlignment="1">
      <alignment horizontal="left" vertical="center" wrapText="1"/>
    </xf>
    <xf numFmtId="0" fontId="1" fillId="0" borderId="1" xfId="0" applyFont="1" applyBorder="1" applyAlignment="1">
      <alignment horizontal="left" vertical="center" wrapText="1"/>
    </xf>
    <xf numFmtId="0" fontId="1" fillId="0" borderId="24" xfId="0" applyFont="1" applyBorder="1" applyAlignment="1">
      <alignment horizontal="left" vertical="center" wrapText="1"/>
    </xf>
    <xf numFmtId="0" fontId="1" fillId="3" borderId="16" xfId="0" applyFont="1" applyFill="1" applyBorder="1" applyAlignment="1">
      <alignment horizontal="left" vertical="center" wrapText="1"/>
    </xf>
    <xf numFmtId="0" fontId="1" fillId="0" borderId="6" xfId="0" applyFont="1" applyBorder="1" applyAlignment="1">
      <alignment horizontal="left" vertical="center" wrapText="1"/>
    </xf>
    <xf numFmtId="0" fontId="1" fillId="0" borderId="46" xfId="0" applyFont="1" applyBorder="1" applyAlignment="1">
      <alignment horizontal="left" vertical="center" wrapText="1"/>
    </xf>
    <xf numFmtId="0" fontId="1" fillId="0" borderId="0" xfId="0" applyFont="1" applyFill="1" applyBorder="1" applyAlignment="1">
      <alignment horizontal="left" vertical="center" wrapText="1"/>
    </xf>
    <xf numFmtId="0" fontId="0" fillId="0" borderId="0" xfId="0" applyBorder="1" applyAlignment="1">
      <alignment horizontal="left" vertical="center" wrapText="1"/>
    </xf>
    <xf numFmtId="0" fontId="1" fillId="6" borderId="33" xfId="0" applyFont="1" applyFill="1" applyBorder="1" applyAlignment="1">
      <alignment horizontal="left" vertical="center" wrapText="1"/>
    </xf>
    <xf numFmtId="0" fontId="1" fillId="6" borderId="1" xfId="0" applyFont="1" applyFill="1" applyBorder="1" applyAlignment="1">
      <alignment horizontal="left" vertical="center" wrapText="1"/>
    </xf>
    <xf numFmtId="0" fontId="1" fillId="6" borderId="24" xfId="0" applyFont="1" applyFill="1" applyBorder="1" applyAlignment="1">
      <alignment horizontal="left" vertical="center" wrapText="1"/>
    </xf>
    <xf numFmtId="0" fontId="1" fillId="6" borderId="16" xfId="0" applyFont="1" applyFill="1" applyBorder="1" applyAlignment="1">
      <alignment horizontal="left" vertical="center" wrapText="1"/>
    </xf>
    <xf numFmtId="0" fontId="1" fillId="6" borderId="6" xfId="0" applyFont="1" applyFill="1" applyBorder="1" applyAlignment="1">
      <alignment horizontal="left" vertical="center" wrapText="1"/>
    </xf>
    <xf numFmtId="0" fontId="1" fillId="6" borderId="46" xfId="0" applyFont="1" applyFill="1" applyBorder="1" applyAlignment="1">
      <alignment horizontal="left" vertical="center" wrapText="1"/>
    </xf>
    <xf numFmtId="49" fontId="1" fillId="0" borderId="1" xfId="0" applyNumberFormat="1" applyFont="1" applyBorder="1" applyAlignment="1">
      <alignment horizontal="left" vertical="top" wrapText="1"/>
    </xf>
    <xf numFmtId="0" fontId="1" fillId="0" borderId="0" xfId="0" applyFont="1" applyAlignment="1">
      <alignment vertical="top" wrapText="1"/>
    </xf>
    <xf numFmtId="0" fontId="0" fillId="0" borderId="1" xfId="0" applyBorder="1" applyAlignment="1">
      <alignment horizontal="left" vertical="top" wrapText="1"/>
    </xf>
    <xf numFmtId="0" fontId="1" fillId="0" borderId="32" xfId="0" applyFont="1" applyFill="1" applyBorder="1" applyAlignment="1">
      <alignment horizontal="left" vertical="center" wrapText="1"/>
    </xf>
    <xf numFmtId="0" fontId="1" fillId="0" borderId="36" xfId="0" applyFont="1" applyFill="1" applyBorder="1" applyAlignment="1">
      <alignment horizontal="left" vertical="center" wrapText="1"/>
    </xf>
    <xf numFmtId="0" fontId="1" fillId="0" borderId="17" xfId="0" applyFont="1" applyBorder="1" applyAlignment="1">
      <alignment horizontal="left" vertical="center" wrapText="1"/>
    </xf>
    <xf numFmtId="0" fontId="1" fillId="0" borderId="14" xfId="0" applyFont="1" applyBorder="1" applyAlignment="1">
      <alignment horizontal="left" vertical="center" wrapText="1"/>
    </xf>
    <xf numFmtId="0" fontId="1" fillId="0" borderId="31" xfId="0" applyFont="1" applyFill="1" applyBorder="1" applyAlignment="1">
      <alignment horizontal="left" vertical="center" wrapText="1"/>
    </xf>
    <xf numFmtId="0" fontId="1" fillId="0" borderId="35"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0" fillId="0" borderId="28" xfId="0" applyBorder="1" applyAlignment="1">
      <alignment horizontal="left" vertical="center" wrapText="1"/>
    </xf>
    <xf numFmtId="0" fontId="0" fillId="0" borderId="44" xfId="0" applyBorder="1" applyAlignment="1">
      <alignment horizontal="left" vertical="center" wrapText="1"/>
    </xf>
    <xf numFmtId="0" fontId="1" fillId="0" borderId="5" xfId="0" applyFont="1" applyBorder="1" applyAlignment="1">
      <alignment horizontal="left" vertical="center" wrapText="1"/>
    </xf>
    <xf numFmtId="0" fontId="1" fillId="0" borderId="0" xfId="0" applyFont="1" applyBorder="1" applyAlignment="1">
      <alignment horizontal="left" vertical="top" wrapText="1"/>
    </xf>
    <xf numFmtId="0" fontId="0" fillId="0" borderId="0" xfId="0" applyBorder="1" applyAlignment="1">
      <alignment horizontal="left" vertical="top" wrapText="1"/>
    </xf>
    <xf numFmtId="0" fontId="0" fillId="0" borderId="35" xfId="0" applyBorder="1" applyAlignment="1">
      <alignment horizontal="left" vertical="center" wrapText="1"/>
    </xf>
    <xf numFmtId="0" fontId="0" fillId="0" borderId="36" xfId="0" applyBorder="1" applyAlignment="1">
      <alignment horizontal="left" vertical="center" wrapText="1"/>
    </xf>
    <xf numFmtId="0" fontId="1" fillId="0" borderId="57" xfId="0" applyFont="1" applyBorder="1" applyAlignment="1">
      <alignment horizontal="left" vertical="center" wrapText="1"/>
    </xf>
    <xf numFmtId="0" fontId="0" fillId="0" borderId="58" xfId="0" applyBorder="1" applyAlignment="1">
      <alignment horizontal="left" vertical="center" wrapText="1"/>
    </xf>
    <xf numFmtId="0" fontId="8" fillId="0" borderId="1" xfId="0" applyFont="1" applyBorder="1" applyAlignment="1">
      <alignment horizontal="left" vertical="top" wrapText="1"/>
    </xf>
    <xf numFmtId="0" fontId="7" fillId="0" borderId="16" xfId="0" applyFont="1" applyBorder="1" applyAlignment="1">
      <alignment horizontal="center" vertical="top" wrapText="1"/>
    </xf>
    <xf numFmtId="0" fontId="7" fillId="0" borderId="17"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20" xfId="0" applyFont="1" applyBorder="1" applyAlignment="1">
      <alignment horizontal="center" vertical="top" wrapText="1"/>
    </xf>
    <xf numFmtId="0" fontId="7" fillId="0" borderId="21" xfId="0" applyFont="1" applyBorder="1" applyAlignment="1">
      <alignment horizontal="center" vertical="top" wrapText="1"/>
    </xf>
    <xf numFmtId="0" fontId="8" fillId="0" borderId="22" xfId="0" applyFont="1" applyBorder="1" applyAlignment="1">
      <alignment horizontal="center" vertical="top" wrapText="1"/>
    </xf>
    <xf numFmtId="164" fontId="8" fillId="0" borderId="2" xfId="0" applyNumberFormat="1" applyFont="1" applyFill="1" applyBorder="1" applyAlignment="1">
      <alignment horizontal="right" vertical="center" wrapText="1"/>
    </xf>
    <xf numFmtId="0" fontId="8" fillId="0" borderId="29" xfId="0" applyFont="1" applyFill="1" applyBorder="1" applyAlignment="1">
      <alignment vertical="center" wrapText="1"/>
    </xf>
    <xf numFmtId="0" fontId="8" fillId="0" borderId="30" xfId="0" applyFont="1" applyFill="1" applyBorder="1" applyAlignment="1">
      <alignment vertical="center" wrapText="1"/>
    </xf>
    <xf numFmtId="10" fontId="8" fillId="0" borderId="2" xfId="0" applyNumberFormat="1" applyFont="1" applyFill="1" applyBorder="1" applyAlignment="1">
      <alignment horizontal="right" vertical="center" wrapText="1"/>
    </xf>
    <xf numFmtId="0" fontId="8" fillId="0" borderId="45" xfId="0" applyFont="1" applyFill="1" applyBorder="1" applyAlignment="1">
      <alignment horizontal="left" vertical="center" wrapText="1"/>
    </xf>
    <xf numFmtId="0" fontId="8" fillId="0" borderId="55" xfId="0" applyFont="1" applyFill="1" applyBorder="1" applyAlignment="1">
      <alignment vertical="center" wrapText="1"/>
    </xf>
    <xf numFmtId="0" fontId="8" fillId="0" borderId="19" xfId="0" applyFont="1" applyFill="1" applyBorder="1" applyAlignment="1">
      <alignment vertical="center" wrapText="1"/>
    </xf>
    <xf numFmtId="0" fontId="8" fillId="0" borderId="38" xfId="0" applyFont="1" applyFill="1" applyBorder="1" applyAlignment="1">
      <alignment horizontal="right" vertical="center" wrapText="1"/>
    </xf>
    <xf numFmtId="0" fontId="1" fillId="0" borderId="34" xfId="0" applyFont="1" applyFill="1" applyBorder="1" applyAlignment="1">
      <alignment vertical="center" wrapText="1"/>
    </xf>
    <xf numFmtId="0" fontId="1" fillId="0" borderId="18" xfId="0" applyFont="1" applyFill="1" applyBorder="1" applyAlignment="1">
      <alignment vertical="center" wrapText="1"/>
    </xf>
    <xf numFmtId="0" fontId="1" fillId="0" borderId="29" xfId="0" applyFont="1" applyFill="1" applyBorder="1" applyAlignment="1">
      <alignment vertical="center" wrapText="1"/>
    </xf>
    <xf numFmtId="0" fontId="1" fillId="0" borderId="30" xfId="0" applyFont="1" applyFill="1" applyBorder="1" applyAlignment="1">
      <alignment vertical="center" wrapText="1"/>
    </xf>
    <xf numFmtId="0" fontId="1" fillId="0" borderId="55" xfId="0" applyFont="1" applyFill="1" applyBorder="1" applyAlignment="1">
      <alignment vertical="center" wrapText="1"/>
    </xf>
    <xf numFmtId="0" fontId="1" fillId="0" borderId="19" xfId="0" applyFont="1" applyFill="1" applyBorder="1" applyAlignment="1">
      <alignment vertical="center" wrapText="1"/>
    </xf>
    <xf numFmtId="0" fontId="8" fillId="0" borderId="34" xfId="0" applyFont="1" applyFill="1" applyBorder="1" applyAlignment="1">
      <alignment vertical="center" wrapText="1"/>
    </xf>
    <xf numFmtId="0" fontId="8" fillId="0" borderId="18" xfId="0" applyFont="1" applyFill="1" applyBorder="1" applyAlignment="1">
      <alignment vertical="center" wrapText="1"/>
    </xf>
    <xf numFmtId="0" fontId="7" fillId="0" borderId="38" xfId="0" applyFont="1" applyFill="1" applyBorder="1" applyAlignment="1">
      <alignment horizontal="right" vertical="center" wrapText="1"/>
    </xf>
    <xf numFmtId="0" fontId="8" fillId="0" borderId="6" xfId="0" applyFont="1" applyFill="1" applyBorder="1" applyAlignment="1">
      <alignment horizontal="right" vertical="center" wrapText="1"/>
    </xf>
    <xf numFmtId="0" fontId="1" fillId="0" borderId="6" xfId="0" applyFont="1" applyFill="1" applyBorder="1" applyAlignment="1">
      <alignment vertical="center" wrapText="1"/>
    </xf>
    <xf numFmtId="164" fontId="8" fillId="0" borderId="1" xfId="0" applyNumberFormat="1" applyFont="1" applyFill="1" applyBorder="1" applyAlignment="1">
      <alignment horizontal="right" vertical="center" wrapText="1"/>
    </xf>
    <xf numFmtId="0" fontId="1" fillId="0" borderId="1" xfId="0" applyFont="1" applyFill="1" applyBorder="1" applyAlignment="1">
      <alignment vertical="center" wrapText="1"/>
    </xf>
    <xf numFmtId="10" fontId="8" fillId="0" borderId="1" xfId="0" applyNumberFormat="1" applyFont="1" applyFill="1" applyBorder="1" applyAlignment="1">
      <alignment horizontal="right" vertical="center" wrapText="1"/>
    </xf>
    <xf numFmtId="0" fontId="8" fillId="0" borderId="11" xfId="0" applyFont="1" applyFill="1" applyBorder="1" applyAlignment="1">
      <alignment horizontal="left" vertical="center" wrapText="1"/>
    </xf>
    <xf numFmtId="0" fontId="1" fillId="0" borderId="11" xfId="0" applyFont="1" applyFill="1" applyBorder="1" applyAlignment="1">
      <alignment vertical="center" wrapText="1"/>
    </xf>
    <xf numFmtId="0" fontId="8" fillId="0" borderId="5" xfId="0" applyFont="1" applyFill="1" applyBorder="1" applyAlignment="1">
      <alignment horizontal="left" vertical="center" wrapText="1"/>
    </xf>
    <xf numFmtId="0" fontId="1" fillId="0" borderId="5" xfId="0" applyFont="1" applyFill="1" applyBorder="1" applyAlignment="1">
      <alignment horizontal="left" vertical="center" wrapText="1"/>
    </xf>
    <xf numFmtId="0" fontId="8"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1" fillId="0" borderId="29" xfId="0" applyFont="1" applyFill="1" applyBorder="1" applyAlignment="1">
      <alignment horizontal="left" vertical="center" wrapText="1"/>
    </xf>
    <xf numFmtId="0" fontId="1" fillId="0" borderId="30"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8" fillId="0" borderId="15" xfId="0" applyFont="1" applyFill="1" applyBorder="1" applyAlignment="1">
      <alignment horizontal="left" vertical="center" wrapText="1"/>
    </xf>
    <xf numFmtId="0" fontId="1" fillId="0" borderId="43" xfId="0" applyFont="1" applyFill="1" applyBorder="1" applyAlignment="1">
      <alignment horizontal="left" vertical="center" wrapText="1"/>
    </xf>
    <xf numFmtId="0" fontId="1" fillId="0" borderId="44" xfId="0" applyFont="1" applyFill="1" applyBorder="1" applyAlignment="1">
      <alignment horizontal="left" vertical="center" wrapText="1"/>
    </xf>
    <xf numFmtId="0" fontId="1" fillId="0" borderId="30" xfId="0" applyFont="1" applyFill="1" applyBorder="1" applyAlignment="1">
      <alignment horizontal="center" vertical="center" wrapText="1"/>
    </xf>
  </cellXfs>
  <cellStyles count="4">
    <cellStyle name="Comma" xfId="2" builtinId="3"/>
    <cellStyle name="Normal" xfId="0" builtinId="0"/>
    <cellStyle name="Normal 2" xfId="3"/>
    <cellStyle name="Percent" xfId="1" builtinId="5"/>
  </cellStyles>
  <dxfs count="10">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s>
  <tableStyles count="0" defaultTableStyle="TableStyleMedium2" defaultPivotStyle="PivotStyleLight16"/>
  <colors>
    <mruColors>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etapp4\House_redirect\charlesappleby\Desktop\Prosecution%20Coordination\TINA.2n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etapp4\House_redirect\charlesappleby\Desktop\Solicitor%20Law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2018%20number%20of%20Assistant%20Solicitor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Legislative%20Oversight%20(2018)\Forms\Legislative%20Oversight%20Forms%20-%20PER%20-%20Excel%20(Amie%20&amp;%20Mark%20WORKING%203-28%20-%20DEL%20POT%20HRM).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Legislative%20Oversight%20(2018)\Forms\TINA.2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 val="Sheet4"/>
      <sheetName val="Sheet5"/>
      <sheetName val="Sheet6"/>
      <sheetName val="Sheet7"/>
      <sheetName val="Sheet8"/>
      <sheetName val="Sheet9"/>
      <sheetName val="Sheet10"/>
      <sheetName val="Sheet11"/>
      <sheetName val="Laws"/>
      <sheetName val="Deliverables"/>
      <sheetName val="Deliverables - Potential Harm"/>
      <sheetName val="Organizational Units"/>
      <sheetName val="ComprehensiveStrategic Finances"/>
      <sheetName val="Performance Measures"/>
      <sheetName val="Strategic Plan Summary"/>
      <sheetName val="Drop Down Options"/>
      <sheetName val="Sheet1"/>
      <sheetName val="ComprehensiveStrategic Fina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rop Down Options"/>
      <sheetName val="Sheet3"/>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8">
          <cell r="C8">
            <v>160099</v>
          </cell>
        </row>
        <row r="9">
          <cell r="C9">
            <v>22621</v>
          </cell>
        </row>
        <row r="10">
          <cell r="C10">
            <v>15987</v>
          </cell>
        </row>
        <row r="11">
          <cell r="C11">
            <v>198707</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Option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Option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37"/>
  <sheetViews>
    <sheetView tabSelected="1" zoomScale="95" zoomScaleNormal="95" workbookViewId="0">
      <selection activeCell="B3" sqref="B3"/>
    </sheetView>
  </sheetViews>
  <sheetFormatPr defaultColWidth="9.140625" defaultRowHeight="12.75" x14ac:dyDescent="0.2"/>
  <cols>
    <col min="1" max="1" width="6.85546875" style="70" customWidth="1"/>
    <col min="2" max="2" width="19.140625" style="70" bestFit="1" customWidth="1"/>
    <col min="3" max="3" width="12.28515625" style="70" customWidth="1"/>
    <col min="4" max="4" width="11.42578125" style="70" customWidth="1"/>
    <col min="5" max="5" width="74.42578125" style="93" customWidth="1"/>
    <col min="6" max="6" width="16.85546875" style="158" customWidth="1"/>
    <col min="7" max="7" width="23.7109375" style="158" customWidth="1"/>
    <col min="8" max="8" width="24.85546875" style="158" customWidth="1"/>
    <col min="9" max="16384" width="9.140625" style="70"/>
  </cols>
  <sheetData>
    <row r="1" spans="1:8" x14ac:dyDescent="0.2">
      <c r="B1" s="67" t="s">
        <v>0</v>
      </c>
      <c r="C1" s="590" t="s">
        <v>278</v>
      </c>
      <c r="D1" s="590"/>
      <c r="E1" s="590"/>
    </row>
    <row r="2" spans="1:8" x14ac:dyDescent="0.2">
      <c r="B2" s="67" t="s">
        <v>1</v>
      </c>
      <c r="C2" s="589">
        <v>43196</v>
      </c>
      <c r="D2" s="589"/>
      <c r="E2" s="589"/>
    </row>
    <row r="3" spans="1:8" ht="13.5" thickBot="1" x14ac:dyDescent="0.25">
      <c r="A3" s="26"/>
      <c r="B3" s="18"/>
      <c r="C3" s="18"/>
      <c r="D3" s="11"/>
      <c r="E3" s="519"/>
    </row>
    <row r="4" spans="1:8" x14ac:dyDescent="0.2">
      <c r="A4" s="26"/>
      <c r="B4" s="26"/>
      <c r="C4" s="26"/>
      <c r="D4" s="26"/>
      <c r="E4" s="520"/>
      <c r="F4" s="587" t="s">
        <v>116</v>
      </c>
      <c r="G4" s="588"/>
      <c r="H4" s="189" t="s">
        <v>29</v>
      </c>
    </row>
    <row r="5" spans="1:8" ht="78" customHeight="1" x14ac:dyDescent="0.2">
      <c r="A5" s="100" t="s">
        <v>5</v>
      </c>
      <c r="B5" s="100" t="s">
        <v>15</v>
      </c>
      <c r="C5" s="100" t="s">
        <v>16</v>
      </c>
      <c r="D5" s="100" t="s">
        <v>17</v>
      </c>
      <c r="E5" s="207" t="s">
        <v>18</v>
      </c>
      <c r="F5" s="174" t="s">
        <v>117</v>
      </c>
      <c r="G5" s="175" t="s">
        <v>191</v>
      </c>
      <c r="H5" s="173" t="s">
        <v>160</v>
      </c>
    </row>
    <row r="6" spans="1:8" ht="18.75" x14ac:dyDescent="0.2">
      <c r="A6" s="190"/>
      <c r="B6" s="536"/>
      <c r="C6" s="191"/>
      <c r="D6" s="203"/>
      <c r="E6" s="521" t="s">
        <v>821</v>
      </c>
      <c r="F6" s="193"/>
      <c r="G6" s="194"/>
      <c r="H6" s="195"/>
    </row>
    <row r="7" spans="1:8" ht="51" x14ac:dyDescent="0.2">
      <c r="A7" s="196"/>
      <c r="B7" s="197"/>
      <c r="C7" s="198"/>
      <c r="D7" s="199"/>
      <c r="E7" s="522" t="s">
        <v>822</v>
      </c>
      <c r="F7" s="200"/>
      <c r="G7" s="201"/>
      <c r="H7" s="202"/>
    </row>
    <row r="8" spans="1:8" x14ac:dyDescent="0.2">
      <c r="A8" s="160">
        <v>1</v>
      </c>
      <c r="B8" s="161" t="s">
        <v>290</v>
      </c>
      <c r="C8" s="162" t="s">
        <v>10</v>
      </c>
      <c r="D8" s="163" t="s">
        <v>209</v>
      </c>
      <c r="E8" s="523" t="s">
        <v>291</v>
      </c>
      <c r="F8" s="176" t="s">
        <v>14</v>
      </c>
      <c r="G8" s="177" t="s">
        <v>37</v>
      </c>
      <c r="H8" s="185" t="s">
        <v>14</v>
      </c>
    </row>
    <row r="9" spans="1:8" ht="40.5" customHeight="1" x14ac:dyDescent="0.2">
      <c r="A9" s="164">
        <v>2</v>
      </c>
      <c r="B9" s="162" t="s">
        <v>292</v>
      </c>
      <c r="C9" s="165" t="s">
        <v>10</v>
      </c>
      <c r="D9" s="166" t="s">
        <v>209</v>
      </c>
      <c r="E9" s="524" t="s">
        <v>293</v>
      </c>
      <c r="F9" s="178" t="s">
        <v>14</v>
      </c>
      <c r="G9" s="179" t="s">
        <v>37</v>
      </c>
      <c r="H9" s="186" t="s">
        <v>14</v>
      </c>
    </row>
    <row r="10" spans="1:8" x14ac:dyDescent="0.2">
      <c r="A10" s="164">
        <v>3</v>
      </c>
      <c r="B10" s="162" t="s">
        <v>294</v>
      </c>
      <c r="C10" s="165" t="s">
        <v>10</v>
      </c>
      <c r="D10" s="166" t="s">
        <v>209</v>
      </c>
      <c r="E10" s="524" t="s">
        <v>295</v>
      </c>
      <c r="F10" s="178" t="s">
        <v>14</v>
      </c>
      <c r="G10" s="179" t="s">
        <v>37</v>
      </c>
      <c r="H10" s="186" t="s">
        <v>14</v>
      </c>
    </row>
    <row r="11" spans="1:8" x14ac:dyDescent="0.2">
      <c r="A11" s="164">
        <v>4</v>
      </c>
      <c r="B11" s="162" t="s">
        <v>296</v>
      </c>
      <c r="C11" s="165" t="s">
        <v>10</v>
      </c>
      <c r="D11" s="166" t="s">
        <v>209</v>
      </c>
      <c r="E11" s="524" t="s">
        <v>297</v>
      </c>
      <c r="F11" s="178" t="s">
        <v>14</v>
      </c>
      <c r="G11" s="179" t="s">
        <v>37</v>
      </c>
      <c r="H11" s="186" t="s">
        <v>14</v>
      </c>
    </row>
    <row r="12" spans="1:8" ht="102" x14ac:dyDescent="0.2">
      <c r="A12" s="164">
        <v>5</v>
      </c>
      <c r="B12" s="162" t="s">
        <v>298</v>
      </c>
      <c r="C12" s="165" t="s">
        <v>10</v>
      </c>
      <c r="D12" s="166" t="s">
        <v>209</v>
      </c>
      <c r="E12" s="524" t="s">
        <v>299</v>
      </c>
      <c r="F12" s="178" t="s">
        <v>13</v>
      </c>
      <c r="G12" s="179" t="s">
        <v>300</v>
      </c>
      <c r="H12" s="186" t="s">
        <v>217</v>
      </c>
    </row>
    <row r="13" spans="1:8" ht="25.5" x14ac:dyDescent="0.2">
      <c r="A13" s="164">
        <v>6</v>
      </c>
      <c r="B13" s="162" t="s">
        <v>301</v>
      </c>
      <c r="C13" s="165" t="s">
        <v>10</v>
      </c>
      <c r="D13" s="166" t="s">
        <v>209</v>
      </c>
      <c r="E13" s="524" t="s">
        <v>302</v>
      </c>
      <c r="F13" s="178" t="s">
        <v>14</v>
      </c>
      <c r="G13" s="179" t="s">
        <v>37</v>
      </c>
      <c r="H13" s="186" t="s">
        <v>14</v>
      </c>
    </row>
    <row r="14" spans="1:8" x14ac:dyDescent="0.2">
      <c r="A14" s="164">
        <v>7</v>
      </c>
      <c r="B14" s="162" t="s">
        <v>303</v>
      </c>
      <c r="C14" s="165" t="s">
        <v>10</v>
      </c>
      <c r="D14" s="166" t="s">
        <v>209</v>
      </c>
      <c r="E14" s="524" t="s">
        <v>304</v>
      </c>
      <c r="F14" s="178" t="s">
        <v>14</v>
      </c>
      <c r="G14" s="179" t="s">
        <v>37</v>
      </c>
      <c r="H14" s="186" t="s">
        <v>14</v>
      </c>
    </row>
    <row r="15" spans="1:8" ht="38.25" x14ac:dyDescent="0.2">
      <c r="A15" s="164">
        <v>8</v>
      </c>
      <c r="B15" s="162" t="s">
        <v>305</v>
      </c>
      <c r="C15" s="165" t="s">
        <v>10</v>
      </c>
      <c r="D15" s="166" t="s">
        <v>209</v>
      </c>
      <c r="E15" s="524" t="s">
        <v>306</v>
      </c>
      <c r="F15" s="178" t="s">
        <v>14</v>
      </c>
      <c r="G15" s="179" t="s">
        <v>37</v>
      </c>
      <c r="H15" s="186" t="s">
        <v>14</v>
      </c>
    </row>
    <row r="16" spans="1:8" ht="25.5" x14ac:dyDescent="0.2">
      <c r="A16" s="164">
        <v>9</v>
      </c>
      <c r="B16" s="162" t="s">
        <v>307</v>
      </c>
      <c r="C16" s="165" t="s">
        <v>10</v>
      </c>
      <c r="D16" s="166" t="s">
        <v>209</v>
      </c>
      <c r="E16" s="524" t="s">
        <v>676</v>
      </c>
      <c r="F16" s="178" t="s">
        <v>14</v>
      </c>
      <c r="G16" s="179" t="s">
        <v>37</v>
      </c>
      <c r="H16" s="186" t="s">
        <v>14</v>
      </c>
    </row>
    <row r="17" spans="1:8" x14ac:dyDescent="0.2">
      <c r="A17" s="164">
        <v>10</v>
      </c>
      <c r="B17" s="162" t="s">
        <v>308</v>
      </c>
      <c r="C17" s="165" t="s">
        <v>10</v>
      </c>
      <c r="D17" s="166" t="s">
        <v>209</v>
      </c>
      <c r="E17" s="524" t="s">
        <v>309</v>
      </c>
      <c r="F17" s="178" t="s">
        <v>14</v>
      </c>
      <c r="G17" s="179" t="s">
        <v>37</v>
      </c>
      <c r="H17" s="186" t="s">
        <v>14</v>
      </c>
    </row>
    <row r="18" spans="1:8" ht="25.5" x14ac:dyDescent="0.2">
      <c r="A18" s="164">
        <v>11</v>
      </c>
      <c r="B18" s="162" t="s">
        <v>265</v>
      </c>
      <c r="C18" s="165" t="s">
        <v>10</v>
      </c>
      <c r="D18" s="167" t="s">
        <v>209</v>
      </c>
      <c r="E18" s="525" t="s">
        <v>628</v>
      </c>
      <c r="F18" s="178" t="s">
        <v>14</v>
      </c>
      <c r="G18" s="179" t="s">
        <v>37</v>
      </c>
      <c r="H18" s="186" t="s">
        <v>14</v>
      </c>
    </row>
    <row r="19" spans="1:8" x14ac:dyDescent="0.2">
      <c r="A19" s="164">
        <v>12</v>
      </c>
      <c r="B19" s="162" t="s">
        <v>266</v>
      </c>
      <c r="C19" s="165" t="s">
        <v>10</v>
      </c>
      <c r="D19" s="168" t="s">
        <v>209</v>
      </c>
      <c r="E19" s="526" t="s">
        <v>310</v>
      </c>
      <c r="F19" s="178" t="s">
        <v>14</v>
      </c>
      <c r="G19" s="179" t="s">
        <v>37</v>
      </c>
      <c r="H19" s="186" t="s">
        <v>14</v>
      </c>
    </row>
    <row r="20" spans="1:8" ht="25.5" x14ac:dyDescent="0.2">
      <c r="A20" s="164">
        <v>13</v>
      </c>
      <c r="B20" s="162" t="s">
        <v>528</v>
      </c>
      <c r="C20" s="165" t="s">
        <v>10</v>
      </c>
      <c r="D20" s="168" t="s">
        <v>209</v>
      </c>
      <c r="E20" s="526" t="s">
        <v>677</v>
      </c>
      <c r="F20" s="178" t="s">
        <v>14</v>
      </c>
      <c r="G20" s="179" t="s">
        <v>37</v>
      </c>
      <c r="H20" s="186" t="s">
        <v>14</v>
      </c>
    </row>
    <row r="21" spans="1:8" ht="63.75" x14ac:dyDescent="0.2">
      <c r="A21" s="164">
        <v>14</v>
      </c>
      <c r="B21" s="162" t="s">
        <v>261</v>
      </c>
      <c r="C21" s="165" t="s">
        <v>10</v>
      </c>
      <c r="D21" s="166" t="s">
        <v>209</v>
      </c>
      <c r="E21" s="524" t="s">
        <v>915</v>
      </c>
      <c r="F21" s="178" t="s">
        <v>14</v>
      </c>
      <c r="G21" s="179" t="s">
        <v>37</v>
      </c>
      <c r="H21" s="186" t="s">
        <v>14</v>
      </c>
    </row>
    <row r="22" spans="1:8" ht="25.5" x14ac:dyDescent="0.2">
      <c r="A22" s="164">
        <v>15</v>
      </c>
      <c r="B22" s="162" t="s">
        <v>267</v>
      </c>
      <c r="C22" s="165" t="s">
        <v>10</v>
      </c>
      <c r="D22" s="166" t="s">
        <v>209</v>
      </c>
      <c r="E22" s="524" t="s">
        <v>311</v>
      </c>
      <c r="F22" s="178" t="s">
        <v>14</v>
      </c>
      <c r="G22" s="179" t="s">
        <v>37</v>
      </c>
      <c r="H22" s="186" t="s">
        <v>14</v>
      </c>
    </row>
    <row r="23" spans="1:8" ht="39" customHeight="1" x14ac:dyDescent="0.2">
      <c r="A23" s="164">
        <v>16</v>
      </c>
      <c r="B23" s="162" t="s">
        <v>312</v>
      </c>
      <c r="C23" s="165" t="s">
        <v>10</v>
      </c>
      <c r="D23" s="168" t="s">
        <v>209</v>
      </c>
      <c r="E23" s="526" t="s">
        <v>313</v>
      </c>
      <c r="F23" s="178" t="s">
        <v>13</v>
      </c>
      <c r="G23" s="179" t="s">
        <v>461</v>
      </c>
      <c r="H23" s="186" t="s">
        <v>216</v>
      </c>
    </row>
    <row r="24" spans="1:8" ht="51" x14ac:dyDescent="0.2">
      <c r="A24" s="164">
        <v>17</v>
      </c>
      <c r="B24" s="162" t="s">
        <v>314</v>
      </c>
      <c r="C24" s="165" t="s">
        <v>10</v>
      </c>
      <c r="D24" s="166" t="s">
        <v>209</v>
      </c>
      <c r="E24" s="524" t="s">
        <v>490</v>
      </c>
      <c r="F24" s="178" t="s">
        <v>14</v>
      </c>
      <c r="G24" s="179" t="s">
        <v>37</v>
      </c>
      <c r="H24" s="186" t="s">
        <v>14</v>
      </c>
    </row>
    <row r="25" spans="1:8" ht="25.5" x14ac:dyDescent="0.2">
      <c r="A25" s="164">
        <v>18</v>
      </c>
      <c r="B25" s="162" t="s">
        <v>270</v>
      </c>
      <c r="C25" s="165" t="s">
        <v>10</v>
      </c>
      <c r="D25" s="166" t="s">
        <v>209</v>
      </c>
      <c r="E25" s="524" t="s">
        <v>315</v>
      </c>
      <c r="F25" s="178" t="s">
        <v>13</v>
      </c>
      <c r="G25" s="179" t="s">
        <v>462</v>
      </c>
      <c r="H25" s="186" t="s">
        <v>216</v>
      </c>
    </row>
    <row r="26" spans="1:8" ht="76.5" x14ac:dyDescent="0.2">
      <c r="A26" s="164">
        <v>19</v>
      </c>
      <c r="B26" s="163" t="s">
        <v>316</v>
      </c>
      <c r="C26" s="166" t="s">
        <v>10</v>
      </c>
      <c r="D26" s="166" t="s">
        <v>209</v>
      </c>
      <c r="E26" s="524" t="s">
        <v>317</v>
      </c>
      <c r="F26" s="178" t="s">
        <v>13</v>
      </c>
      <c r="G26" s="180" t="s">
        <v>916</v>
      </c>
      <c r="H26" s="186" t="s">
        <v>217</v>
      </c>
    </row>
    <row r="27" spans="1:8" ht="25.5" x14ac:dyDescent="0.2">
      <c r="A27" s="164">
        <v>20</v>
      </c>
      <c r="B27" s="162" t="s">
        <v>318</v>
      </c>
      <c r="C27" s="165" t="s">
        <v>10</v>
      </c>
      <c r="D27" s="167" t="s">
        <v>209</v>
      </c>
      <c r="E27" s="525" t="s">
        <v>678</v>
      </c>
      <c r="F27" s="178" t="s">
        <v>13</v>
      </c>
      <c r="G27" s="179" t="s">
        <v>319</v>
      </c>
      <c r="H27" s="186" t="s">
        <v>217</v>
      </c>
    </row>
    <row r="28" spans="1:8" ht="38.25" x14ac:dyDescent="0.2">
      <c r="A28" s="164">
        <v>21</v>
      </c>
      <c r="B28" s="162" t="s">
        <v>320</v>
      </c>
      <c r="C28" s="165" t="s">
        <v>10</v>
      </c>
      <c r="D28" s="167" t="s">
        <v>209</v>
      </c>
      <c r="E28" s="525" t="s">
        <v>679</v>
      </c>
      <c r="F28" s="178" t="s">
        <v>13</v>
      </c>
      <c r="G28" s="179" t="s">
        <v>319</v>
      </c>
      <c r="H28" s="186" t="s">
        <v>217</v>
      </c>
    </row>
    <row r="29" spans="1:8" ht="38.25" x14ac:dyDescent="0.2">
      <c r="A29" s="164">
        <v>22</v>
      </c>
      <c r="B29" s="162" t="s">
        <v>321</v>
      </c>
      <c r="C29" s="165" t="s">
        <v>10</v>
      </c>
      <c r="D29" s="167" t="s">
        <v>209</v>
      </c>
      <c r="E29" s="525" t="s">
        <v>322</v>
      </c>
      <c r="F29" s="178" t="s">
        <v>13</v>
      </c>
      <c r="G29" s="179" t="s">
        <v>458</v>
      </c>
      <c r="H29" s="186" t="s">
        <v>217</v>
      </c>
    </row>
    <row r="30" spans="1:8" ht="38.25" x14ac:dyDescent="0.2">
      <c r="A30" s="164">
        <v>23</v>
      </c>
      <c r="B30" s="162" t="s">
        <v>323</v>
      </c>
      <c r="C30" s="165" t="s">
        <v>10</v>
      </c>
      <c r="D30" s="167" t="s">
        <v>209</v>
      </c>
      <c r="E30" s="525" t="s">
        <v>937</v>
      </c>
      <c r="F30" s="178" t="s">
        <v>13</v>
      </c>
      <c r="G30" s="179" t="s">
        <v>319</v>
      </c>
      <c r="H30" s="186" t="s">
        <v>217</v>
      </c>
    </row>
    <row r="31" spans="1:8" ht="38.25" x14ac:dyDescent="0.2">
      <c r="A31" s="164">
        <v>24</v>
      </c>
      <c r="B31" s="162" t="s">
        <v>324</v>
      </c>
      <c r="C31" s="165" t="s">
        <v>10</v>
      </c>
      <c r="D31" s="167" t="s">
        <v>209</v>
      </c>
      <c r="E31" s="525" t="s">
        <v>325</v>
      </c>
      <c r="F31" s="178" t="s">
        <v>13</v>
      </c>
      <c r="G31" s="179" t="s">
        <v>326</v>
      </c>
      <c r="H31" s="186" t="s">
        <v>227</v>
      </c>
    </row>
    <row r="32" spans="1:8" ht="39.75" customHeight="1" x14ac:dyDescent="0.2">
      <c r="A32" s="164">
        <v>25</v>
      </c>
      <c r="B32" s="162" t="s">
        <v>327</v>
      </c>
      <c r="C32" s="165" t="s">
        <v>10</v>
      </c>
      <c r="D32" s="168" t="s">
        <v>209</v>
      </c>
      <c r="E32" s="526" t="s">
        <v>328</v>
      </c>
      <c r="F32" s="178" t="s">
        <v>13</v>
      </c>
      <c r="G32" s="179" t="s">
        <v>319</v>
      </c>
      <c r="H32" s="186" t="s">
        <v>217</v>
      </c>
    </row>
    <row r="33" spans="1:8" ht="51" x14ac:dyDescent="0.2">
      <c r="A33" s="164">
        <v>26</v>
      </c>
      <c r="B33" s="162" t="s">
        <v>329</v>
      </c>
      <c r="C33" s="165" t="s">
        <v>10</v>
      </c>
      <c r="D33" s="166" t="s">
        <v>209</v>
      </c>
      <c r="E33" s="524" t="s">
        <v>938</v>
      </c>
      <c r="F33" s="178" t="s">
        <v>13</v>
      </c>
      <c r="G33" s="179" t="s">
        <v>319</v>
      </c>
      <c r="H33" s="186" t="s">
        <v>217</v>
      </c>
    </row>
    <row r="34" spans="1:8" ht="38.25" x14ac:dyDescent="0.2">
      <c r="A34" s="164">
        <v>27</v>
      </c>
      <c r="B34" s="162" t="s">
        <v>330</v>
      </c>
      <c r="C34" s="165" t="s">
        <v>10</v>
      </c>
      <c r="D34" s="166" t="s">
        <v>209</v>
      </c>
      <c r="E34" s="524" t="s">
        <v>917</v>
      </c>
      <c r="F34" s="178" t="s">
        <v>13</v>
      </c>
      <c r="G34" s="179" t="s">
        <v>319</v>
      </c>
      <c r="H34" s="186" t="s">
        <v>217</v>
      </c>
    </row>
    <row r="35" spans="1:8" ht="38.25" customHeight="1" x14ac:dyDescent="0.2">
      <c r="A35" s="164">
        <v>28</v>
      </c>
      <c r="B35" s="162" t="s">
        <v>331</v>
      </c>
      <c r="C35" s="165" t="s">
        <v>10</v>
      </c>
      <c r="D35" s="166" t="s">
        <v>209</v>
      </c>
      <c r="E35" s="524" t="s">
        <v>939</v>
      </c>
      <c r="F35" s="178" t="s">
        <v>13</v>
      </c>
      <c r="G35" s="179" t="s">
        <v>319</v>
      </c>
      <c r="H35" s="186" t="s">
        <v>217</v>
      </c>
    </row>
    <row r="36" spans="1:8" ht="51" x14ac:dyDescent="0.2">
      <c r="A36" s="164">
        <v>29</v>
      </c>
      <c r="B36" s="162" t="s">
        <v>259</v>
      </c>
      <c r="C36" s="165" t="s">
        <v>10</v>
      </c>
      <c r="D36" s="167" t="s">
        <v>209</v>
      </c>
      <c r="E36" s="525" t="s">
        <v>680</v>
      </c>
      <c r="F36" s="178" t="s">
        <v>13</v>
      </c>
      <c r="G36" s="179" t="s">
        <v>459</v>
      </c>
      <c r="H36" s="186" t="s">
        <v>227</v>
      </c>
    </row>
    <row r="37" spans="1:8" ht="25.5" x14ac:dyDescent="0.2">
      <c r="A37" s="164">
        <v>30</v>
      </c>
      <c r="B37" s="162" t="s">
        <v>268</v>
      </c>
      <c r="C37" s="165" t="s">
        <v>10</v>
      </c>
      <c r="D37" s="166" t="s">
        <v>209</v>
      </c>
      <c r="E37" s="524" t="s">
        <v>332</v>
      </c>
      <c r="F37" s="178" t="s">
        <v>13</v>
      </c>
      <c r="G37" s="179" t="s">
        <v>460</v>
      </c>
      <c r="H37" s="186" t="s">
        <v>216</v>
      </c>
    </row>
    <row r="38" spans="1:8" ht="89.25" x14ac:dyDescent="0.2">
      <c r="A38" s="533">
        <v>31</v>
      </c>
      <c r="B38" s="162" t="s">
        <v>1028</v>
      </c>
      <c r="C38" s="165" t="s">
        <v>10</v>
      </c>
      <c r="D38" s="166" t="s">
        <v>212</v>
      </c>
      <c r="E38" s="524" t="s">
        <v>1065</v>
      </c>
      <c r="F38" s="178" t="s">
        <v>13</v>
      </c>
      <c r="G38" s="179" t="s">
        <v>471</v>
      </c>
      <c r="H38" s="186" t="s">
        <v>227</v>
      </c>
    </row>
    <row r="39" spans="1:8" ht="89.25" x14ac:dyDescent="0.2">
      <c r="A39" s="533">
        <v>32</v>
      </c>
      <c r="B39" s="162" t="s">
        <v>1029</v>
      </c>
      <c r="C39" s="165" t="s">
        <v>10</v>
      </c>
      <c r="D39" s="166" t="s">
        <v>212</v>
      </c>
      <c r="E39" s="524" t="s">
        <v>1079</v>
      </c>
      <c r="F39" s="178" t="s">
        <v>13</v>
      </c>
      <c r="G39" s="179" t="s">
        <v>471</v>
      </c>
      <c r="H39" s="186" t="s">
        <v>227</v>
      </c>
    </row>
    <row r="40" spans="1:8" ht="51" x14ac:dyDescent="0.2">
      <c r="A40" s="164">
        <v>33</v>
      </c>
      <c r="B40" s="163" t="s">
        <v>1034</v>
      </c>
      <c r="C40" s="168" t="s">
        <v>10</v>
      </c>
      <c r="D40" s="168" t="s">
        <v>212</v>
      </c>
      <c r="E40" s="526" t="s">
        <v>463</v>
      </c>
      <c r="F40" s="178" t="s">
        <v>14</v>
      </c>
      <c r="G40" s="180" t="s">
        <v>37</v>
      </c>
      <c r="H40" s="186" t="s">
        <v>14</v>
      </c>
    </row>
    <row r="41" spans="1:8" ht="76.5" x14ac:dyDescent="0.2">
      <c r="A41" s="164">
        <v>34</v>
      </c>
      <c r="B41" s="163" t="s">
        <v>1030</v>
      </c>
      <c r="C41" s="166" t="s">
        <v>10</v>
      </c>
      <c r="D41" s="166" t="s">
        <v>212</v>
      </c>
      <c r="E41" s="524" t="s">
        <v>1058</v>
      </c>
      <c r="F41" s="178" t="s">
        <v>13</v>
      </c>
      <c r="G41" s="180" t="s">
        <v>681</v>
      </c>
      <c r="H41" s="186" t="s">
        <v>217</v>
      </c>
    </row>
    <row r="42" spans="1:8" ht="76.5" x14ac:dyDescent="0.2">
      <c r="A42" s="164">
        <v>35</v>
      </c>
      <c r="B42" s="163" t="s">
        <v>1035</v>
      </c>
      <c r="C42" s="166" t="s">
        <v>10</v>
      </c>
      <c r="D42" s="166" t="s">
        <v>212</v>
      </c>
      <c r="E42" s="524" t="s">
        <v>464</v>
      </c>
      <c r="F42" s="178" t="s">
        <v>13</v>
      </c>
      <c r="G42" s="180" t="s">
        <v>465</v>
      </c>
      <c r="H42" s="186" t="s">
        <v>227</v>
      </c>
    </row>
    <row r="43" spans="1:8" ht="51" x14ac:dyDescent="0.2">
      <c r="A43" s="164">
        <v>36</v>
      </c>
      <c r="B43" s="162" t="s">
        <v>918</v>
      </c>
      <c r="C43" s="165" t="s">
        <v>10</v>
      </c>
      <c r="D43" s="166" t="s">
        <v>209</v>
      </c>
      <c r="E43" s="524" t="s">
        <v>333</v>
      </c>
      <c r="F43" s="178" t="s">
        <v>14</v>
      </c>
      <c r="G43" s="179" t="s">
        <v>37</v>
      </c>
      <c r="H43" s="186" t="s">
        <v>14</v>
      </c>
    </row>
    <row r="44" spans="1:8" ht="18.75" x14ac:dyDescent="0.2">
      <c r="A44" s="190"/>
      <c r="B44" s="536"/>
      <c r="C44" s="191"/>
      <c r="D44" s="203"/>
      <c r="E44" s="521" t="s">
        <v>819</v>
      </c>
      <c r="F44" s="193"/>
      <c r="G44" s="194"/>
      <c r="H44" s="195"/>
    </row>
    <row r="45" spans="1:8" s="94" customFormat="1" ht="25.5" x14ac:dyDescent="0.2">
      <c r="A45" s="196"/>
      <c r="B45" s="197"/>
      <c r="C45" s="198"/>
      <c r="D45" s="199"/>
      <c r="E45" s="522" t="s">
        <v>629</v>
      </c>
      <c r="F45" s="200"/>
      <c r="G45" s="201"/>
      <c r="H45" s="202"/>
    </row>
    <row r="46" spans="1:8" ht="51" x14ac:dyDescent="0.2">
      <c r="A46" s="533">
        <v>37</v>
      </c>
      <c r="B46" s="170" t="s">
        <v>1075</v>
      </c>
      <c r="C46" s="171" t="s">
        <v>10</v>
      </c>
      <c r="D46" s="172" t="s">
        <v>212</v>
      </c>
      <c r="E46" s="524" t="s">
        <v>466</v>
      </c>
      <c r="F46" s="181" t="s">
        <v>13</v>
      </c>
      <c r="G46" s="179" t="s">
        <v>37</v>
      </c>
      <c r="H46" s="187" t="s">
        <v>217</v>
      </c>
    </row>
    <row r="47" spans="1:8" ht="51" x14ac:dyDescent="0.2">
      <c r="A47" s="533">
        <v>38</v>
      </c>
      <c r="B47" s="170" t="s">
        <v>1074</v>
      </c>
      <c r="C47" s="171" t="s">
        <v>10</v>
      </c>
      <c r="D47" s="172" t="s">
        <v>212</v>
      </c>
      <c r="E47" s="524" t="s">
        <v>1076</v>
      </c>
      <c r="F47" s="181" t="s">
        <v>13</v>
      </c>
      <c r="G47" s="179" t="s">
        <v>37</v>
      </c>
      <c r="H47" s="187" t="s">
        <v>217</v>
      </c>
    </row>
    <row r="48" spans="1:8" ht="51" x14ac:dyDescent="0.2">
      <c r="A48" s="533">
        <v>39</v>
      </c>
      <c r="B48" s="170" t="s">
        <v>1073</v>
      </c>
      <c r="C48" s="171" t="s">
        <v>10</v>
      </c>
      <c r="D48" s="172" t="s">
        <v>212</v>
      </c>
      <c r="E48" s="524" t="s">
        <v>467</v>
      </c>
      <c r="F48" s="181" t="s">
        <v>13</v>
      </c>
      <c r="G48" s="179" t="s">
        <v>37</v>
      </c>
      <c r="H48" s="187" t="s">
        <v>217</v>
      </c>
    </row>
    <row r="49" spans="1:8" ht="51" x14ac:dyDescent="0.2">
      <c r="A49" s="533">
        <v>40</v>
      </c>
      <c r="B49" s="170" t="s">
        <v>1072</v>
      </c>
      <c r="C49" s="171" t="s">
        <v>10</v>
      </c>
      <c r="D49" s="172" t="s">
        <v>212</v>
      </c>
      <c r="E49" s="524" t="s">
        <v>468</v>
      </c>
      <c r="F49" s="181" t="s">
        <v>13</v>
      </c>
      <c r="G49" s="179" t="s">
        <v>37</v>
      </c>
      <c r="H49" s="187" t="s">
        <v>217</v>
      </c>
    </row>
    <row r="50" spans="1:8" ht="89.25" x14ac:dyDescent="0.2">
      <c r="A50" s="533">
        <v>41</v>
      </c>
      <c r="B50" s="170" t="s">
        <v>1069</v>
      </c>
      <c r="C50" s="171" t="s">
        <v>10</v>
      </c>
      <c r="D50" s="172" t="s">
        <v>212</v>
      </c>
      <c r="E50" s="524" t="s">
        <v>469</v>
      </c>
      <c r="F50" s="181" t="s">
        <v>14</v>
      </c>
      <c r="G50" s="179" t="s">
        <v>37</v>
      </c>
      <c r="H50" s="187" t="s">
        <v>14</v>
      </c>
    </row>
    <row r="51" spans="1:8" ht="53.25" customHeight="1" x14ac:dyDescent="0.2">
      <c r="A51" s="533">
        <v>42</v>
      </c>
      <c r="B51" s="170" t="s">
        <v>1070</v>
      </c>
      <c r="C51" s="171" t="s">
        <v>10</v>
      </c>
      <c r="D51" s="172" t="s">
        <v>212</v>
      </c>
      <c r="E51" s="524" t="s">
        <v>470</v>
      </c>
      <c r="F51" s="181" t="s">
        <v>13</v>
      </c>
      <c r="G51" s="179" t="s">
        <v>37</v>
      </c>
      <c r="H51" s="187" t="s">
        <v>217</v>
      </c>
    </row>
    <row r="52" spans="1:8" ht="76.5" x14ac:dyDescent="0.2">
      <c r="A52" s="164">
        <v>43</v>
      </c>
      <c r="B52" s="162" t="s">
        <v>1028</v>
      </c>
      <c r="C52" s="165" t="s">
        <v>10</v>
      </c>
      <c r="D52" s="166" t="s">
        <v>212</v>
      </c>
      <c r="E52" s="524" t="s">
        <v>1066</v>
      </c>
      <c r="F52" s="178" t="s">
        <v>13</v>
      </c>
      <c r="G52" s="179" t="s">
        <v>471</v>
      </c>
      <c r="H52" s="186" t="s">
        <v>217</v>
      </c>
    </row>
    <row r="53" spans="1:8" ht="153" x14ac:dyDescent="0.2">
      <c r="A53" s="164">
        <v>44</v>
      </c>
      <c r="B53" s="162" t="s">
        <v>1071</v>
      </c>
      <c r="C53" s="165" t="s">
        <v>10</v>
      </c>
      <c r="D53" s="166" t="s">
        <v>212</v>
      </c>
      <c r="E53" s="524" t="s">
        <v>472</v>
      </c>
      <c r="F53" s="178" t="s">
        <v>13</v>
      </c>
      <c r="G53" s="179" t="s">
        <v>37</v>
      </c>
      <c r="H53" s="186" t="s">
        <v>217</v>
      </c>
    </row>
    <row r="54" spans="1:8" ht="76.5" x14ac:dyDescent="0.2">
      <c r="A54" s="164">
        <v>45</v>
      </c>
      <c r="B54" s="162" t="s">
        <v>1029</v>
      </c>
      <c r="C54" s="165" t="s">
        <v>10</v>
      </c>
      <c r="D54" s="166" t="s">
        <v>212</v>
      </c>
      <c r="E54" s="524" t="s">
        <v>1080</v>
      </c>
      <c r="F54" s="178" t="s">
        <v>13</v>
      </c>
      <c r="G54" s="179" t="s">
        <v>471</v>
      </c>
      <c r="H54" s="186" t="s">
        <v>227</v>
      </c>
    </row>
    <row r="55" spans="1:8" ht="51" x14ac:dyDescent="0.2">
      <c r="A55" s="164">
        <v>46</v>
      </c>
      <c r="B55" s="162" t="s">
        <v>1032</v>
      </c>
      <c r="C55" s="165" t="s">
        <v>10</v>
      </c>
      <c r="D55" s="166" t="s">
        <v>212</v>
      </c>
      <c r="E55" s="524" t="s">
        <v>473</v>
      </c>
      <c r="F55" s="178" t="s">
        <v>13</v>
      </c>
      <c r="G55" s="179" t="s">
        <v>37</v>
      </c>
      <c r="H55" s="186" t="s">
        <v>217</v>
      </c>
    </row>
    <row r="56" spans="1:8" ht="51" x14ac:dyDescent="0.2">
      <c r="A56" s="164">
        <v>47</v>
      </c>
      <c r="B56" s="162" t="s">
        <v>1103</v>
      </c>
      <c r="C56" s="165" t="s">
        <v>10</v>
      </c>
      <c r="D56" s="166" t="s">
        <v>212</v>
      </c>
      <c r="E56" s="524" t="s">
        <v>474</v>
      </c>
      <c r="F56" s="178" t="s">
        <v>13</v>
      </c>
      <c r="G56" s="179" t="s">
        <v>37</v>
      </c>
      <c r="H56" s="186" t="s">
        <v>217</v>
      </c>
    </row>
    <row r="57" spans="1:8" ht="38.25" x14ac:dyDescent="0.2">
      <c r="A57" s="164">
        <v>48</v>
      </c>
      <c r="B57" s="162" t="s">
        <v>1033</v>
      </c>
      <c r="C57" s="165" t="s">
        <v>10</v>
      </c>
      <c r="D57" s="166" t="s">
        <v>212</v>
      </c>
      <c r="E57" s="524" t="s">
        <v>475</v>
      </c>
      <c r="F57" s="178" t="s">
        <v>13</v>
      </c>
      <c r="G57" s="179" t="s">
        <v>37</v>
      </c>
      <c r="H57" s="186" t="s">
        <v>217</v>
      </c>
    </row>
    <row r="58" spans="1:8" s="94" customFormat="1" ht="51" x14ac:dyDescent="0.2">
      <c r="A58" s="164">
        <v>49</v>
      </c>
      <c r="B58" s="160" t="s">
        <v>1031</v>
      </c>
      <c r="C58" s="169" t="s">
        <v>10</v>
      </c>
      <c r="D58" s="169" t="s">
        <v>212</v>
      </c>
      <c r="E58" s="527" t="s">
        <v>476</v>
      </c>
      <c r="F58" s="181" t="s">
        <v>14</v>
      </c>
      <c r="G58" s="182" t="s">
        <v>37</v>
      </c>
      <c r="H58" s="187" t="s">
        <v>14</v>
      </c>
    </row>
    <row r="59" spans="1:8" s="94" customFormat="1" ht="51" x14ac:dyDescent="0.2">
      <c r="A59" s="535">
        <v>50</v>
      </c>
      <c r="B59" s="160" t="s">
        <v>1059</v>
      </c>
      <c r="C59" s="169" t="s">
        <v>10</v>
      </c>
      <c r="D59" s="169" t="s">
        <v>212</v>
      </c>
      <c r="E59" s="537" t="s">
        <v>1060</v>
      </c>
      <c r="F59" s="181" t="s">
        <v>14</v>
      </c>
      <c r="G59" s="182" t="s">
        <v>37</v>
      </c>
      <c r="H59" s="187" t="s">
        <v>14</v>
      </c>
    </row>
    <row r="60" spans="1:8" ht="38.25" x14ac:dyDescent="0.2">
      <c r="A60" s="164">
        <v>51</v>
      </c>
      <c r="B60" s="162" t="s">
        <v>260</v>
      </c>
      <c r="C60" s="165" t="s">
        <v>10</v>
      </c>
      <c r="D60" s="168" t="s">
        <v>209</v>
      </c>
      <c r="E60" s="526" t="s">
        <v>455</v>
      </c>
      <c r="F60" s="178" t="s">
        <v>13</v>
      </c>
      <c r="G60" s="179" t="s">
        <v>900</v>
      </c>
      <c r="H60" s="186" t="s">
        <v>217</v>
      </c>
    </row>
    <row r="61" spans="1:8" ht="38.25" x14ac:dyDescent="0.2">
      <c r="A61" s="164">
        <v>52</v>
      </c>
      <c r="B61" s="162" t="s">
        <v>262</v>
      </c>
      <c r="C61" s="165" t="s">
        <v>10</v>
      </c>
      <c r="D61" s="166" t="s">
        <v>209</v>
      </c>
      <c r="E61" s="524" t="s">
        <v>682</v>
      </c>
      <c r="F61" s="178" t="s">
        <v>13</v>
      </c>
      <c r="G61" s="179" t="s">
        <v>319</v>
      </c>
      <c r="H61" s="186" t="s">
        <v>217</v>
      </c>
    </row>
    <row r="62" spans="1:8" ht="38.25" x14ac:dyDescent="0.2">
      <c r="A62" s="164">
        <v>53</v>
      </c>
      <c r="B62" s="162" t="s">
        <v>263</v>
      </c>
      <c r="C62" s="165" t="s">
        <v>10</v>
      </c>
      <c r="D62" s="166" t="s">
        <v>209</v>
      </c>
      <c r="E62" s="524" t="s">
        <v>997</v>
      </c>
      <c r="F62" s="178" t="s">
        <v>13</v>
      </c>
      <c r="G62" s="179" t="s">
        <v>319</v>
      </c>
      <c r="H62" s="186" t="s">
        <v>217</v>
      </c>
    </row>
    <row r="63" spans="1:8" ht="25.5" x14ac:dyDescent="0.2">
      <c r="A63" s="164">
        <v>54</v>
      </c>
      <c r="B63" s="162" t="s">
        <v>264</v>
      </c>
      <c r="C63" s="165" t="s">
        <v>10</v>
      </c>
      <c r="D63" s="166" t="s">
        <v>209</v>
      </c>
      <c r="E63" s="524" t="s">
        <v>456</v>
      </c>
      <c r="F63" s="178" t="s">
        <v>13</v>
      </c>
      <c r="G63" s="179" t="s">
        <v>319</v>
      </c>
      <c r="H63" s="186" t="s">
        <v>217</v>
      </c>
    </row>
    <row r="64" spans="1:8" s="94" customFormat="1" ht="38.25" x14ac:dyDescent="0.2">
      <c r="A64" s="535">
        <v>55</v>
      </c>
      <c r="B64" s="170" t="s">
        <v>1044</v>
      </c>
      <c r="C64" s="171" t="s">
        <v>10</v>
      </c>
      <c r="D64" s="172" t="s">
        <v>209</v>
      </c>
      <c r="E64" s="524" t="s">
        <v>1039</v>
      </c>
      <c r="F64" s="181" t="s">
        <v>13</v>
      </c>
      <c r="G64" s="179" t="s">
        <v>319</v>
      </c>
      <c r="H64" s="187" t="s">
        <v>217</v>
      </c>
    </row>
    <row r="65" spans="1:8" s="94" customFormat="1" ht="25.5" x14ac:dyDescent="0.2">
      <c r="A65" s="535">
        <v>56</v>
      </c>
      <c r="B65" s="170" t="s">
        <v>536</v>
      </c>
      <c r="C65" s="171" t="s">
        <v>10</v>
      </c>
      <c r="D65" s="172" t="s">
        <v>209</v>
      </c>
      <c r="E65" s="524" t="s">
        <v>1064</v>
      </c>
      <c r="F65" s="181" t="s">
        <v>14</v>
      </c>
      <c r="G65" s="179" t="s">
        <v>37</v>
      </c>
      <c r="H65" s="187" t="s">
        <v>14</v>
      </c>
    </row>
    <row r="66" spans="1:8" s="94" customFormat="1" ht="38.25" x14ac:dyDescent="0.2">
      <c r="A66" s="535">
        <v>57</v>
      </c>
      <c r="B66" s="170" t="s">
        <v>1063</v>
      </c>
      <c r="C66" s="171" t="s">
        <v>10</v>
      </c>
      <c r="D66" s="172" t="s">
        <v>209</v>
      </c>
      <c r="E66" s="524" t="s">
        <v>1085</v>
      </c>
      <c r="F66" s="181" t="s">
        <v>14</v>
      </c>
      <c r="G66" s="179" t="s">
        <v>37</v>
      </c>
      <c r="H66" s="187" t="s">
        <v>14</v>
      </c>
    </row>
    <row r="67" spans="1:8" ht="38.25" x14ac:dyDescent="0.2">
      <c r="A67" s="164">
        <v>58</v>
      </c>
      <c r="B67" s="170" t="s">
        <v>457</v>
      </c>
      <c r="C67" s="171" t="s">
        <v>10</v>
      </c>
      <c r="D67" s="169" t="s">
        <v>209</v>
      </c>
      <c r="E67" s="527" t="s">
        <v>683</v>
      </c>
      <c r="F67" s="181" t="s">
        <v>13</v>
      </c>
      <c r="G67" s="179" t="s">
        <v>319</v>
      </c>
      <c r="H67" s="187" t="s">
        <v>217</v>
      </c>
    </row>
    <row r="68" spans="1:8" ht="18.75" x14ac:dyDescent="0.2">
      <c r="A68" s="190"/>
      <c r="B68" s="536"/>
      <c r="C68" s="191"/>
      <c r="D68" s="192"/>
      <c r="E68" s="521" t="s">
        <v>818</v>
      </c>
      <c r="F68" s="193"/>
      <c r="G68" s="194"/>
      <c r="H68" s="195"/>
    </row>
    <row r="69" spans="1:8" s="94" customFormat="1" ht="38.25" x14ac:dyDescent="0.2">
      <c r="A69" s="196"/>
      <c r="B69" s="197"/>
      <c r="C69" s="198"/>
      <c r="D69" s="199"/>
      <c r="E69" s="522" t="s">
        <v>820</v>
      </c>
      <c r="F69" s="200"/>
      <c r="G69" s="201"/>
      <c r="H69" s="202"/>
    </row>
    <row r="70" spans="1:8" s="94" customFormat="1" ht="76.5" x14ac:dyDescent="0.2">
      <c r="A70" s="164">
        <v>59</v>
      </c>
      <c r="B70" s="170" t="s">
        <v>334</v>
      </c>
      <c r="C70" s="171" t="s">
        <v>10</v>
      </c>
      <c r="D70" s="172" t="s">
        <v>209</v>
      </c>
      <c r="E70" s="524" t="s">
        <v>684</v>
      </c>
      <c r="F70" s="181" t="s">
        <v>14</v>
      </c>
      <c r="G70" s="179" t="s">
        <v>37</v>
      </c>
      <c r="H70" s="187" t="s">
        <v>14</v>
      </c>
    </row>
    <row r="71" spans="1:8" ht="63.75" x14ac:dyDescent="0.2">
      <c r="A71" s="164">
        <v>60</v>
      </c>
      <c r="B71" s="162" t="s">
        <v>335</v>
      </c>
      <c r="C71" s="165" t="s">
        <v>10</v>
      </c>
      <c r="D71" s="166" t="s">
        <v>209</v>
      </c>
      <c r="E71" s="524" t="s">
        <v>940</v>
      </c>
      <c r="F71" s="178" t="s">
        <v>14</v>
      </c>
      <c r="G71" s="179" t="s">
        <v>37</v>
      </c>
      <c r="H71" s="186" t="s">
        <v>14</v>
      </c>
    </row>
    <row r="72" spans="1:8" ht="38.25" x14ac:dyDescent="0.2">
      <c r="A72" s="164">
        <v>61</v>
      </c>
      <c r="B72" s="162" t="s">
        <v>336</v>
      </c>
      <c r="C72" s="165" t="s">
        <v>10</v>
      </c>
      <c r="D72" s="166" t="s">
        <v>209</v>
      </c>
      <c r="E72" s="524" t="s">
        <v>941</v>
      </c>
      <c r="F72" s="178" t="s">
        <v>14</v>
      </c>
      <c r="G72" s="179" t="s">
        <v>37</v>
      </c>
      <c r="H72" s="186" t="s">
        <v>14</v>
      </c>
    </row>
    <row r="73" spans="1:8" ht="38.25" x14ac:dyDescent="0.2">
      <c r="A73" s="164">
        <v>62</v>
      </c>
      <c r="B73" s="162" t="s">
        <v>337</v>
      </c>
      <c r="C73" s="165" t="s">
        <v>10</v>
      </c>
      <c r="D73" s="166" t="s">
        <v>209</v>
      </c>
      <c r="E73" s="524" t="s">
        <v>338</v>
      </c>
      <c r="F73" s="178" t="s">
        <v>14</v>
      </c>
      <c r="G73" s="179" t="s">
        <v>37</v>
      </c>
      <c r="H73" s="186" t="s">
        <v>14</v>
      </c>
    </row>
    <row r="74" spans="1:8" ht="89.25" x14ac:dyDescent="0.2">
      <c r="A74" s="164">
        <v>63</v>
      </c>
      <c r="B74" s="162" t="s">
        <v>339</v>
      </c>
      <c r="C74" s="165" t="s">
        <v>10</v>
      </c>
      <c r="D74" s="166" t="s">
        <v>209</v>
      </c>
      <c r="E74" s="524" t="s">
        <v>942</v>
      </c>
      <c r="F74" s="178" t="s">
        <v>14</v>
      </c>
      <c r="G74" s="179" t="s">
        <v>37</v>
      </c>
      <c r="H74" s="186" t="s">
        <v>14</v>
      </c>
    </row>
    <row r="75" spans="1:8" ht="25.5" x14ac:dyDescent="0.2">
      <c r="A75" s="164">
        <v>64</v>
      </c>
      <c r="B75" s="162" t="s">
        <v>340</v>
      </c>
      <c r="C75" s="165" t="s">
        <v>10</v>
      </c>
      <c r="D75" s="167" t="s">
        <v>209</v>
      </c>
      <c r="E75" s="525" t="s">
        <v>943</v>
      </c>
      <c r="F75" s="178" t="s">
        <v>14</v>
      </c>
      <c r="G75" s="179" t="s">
        <v>37</v>
      </c>
      <c r="H75" s="186" t="s">
        <v>14</v>
      </c>
    </row>
    <row r="76" spans="1:8" ht="63.75" x14ac:dyDescent="0.2">
      <c r="A76" s="164">
        <v>65</v>
      </c>
      <c r="B76" s="162" t="s">
        <v>341</v>
      </c>
      <c r="C76" s="165" t="s">
        <v>10</v>
      </c>
      <c r="D76" s="167" t="s">
        <v>209</v>
      </c>
      <c r="E76" s="525" t="s">
        <v>944</v>
      </c>
      <c r="F76" s="178" t="s">
        <v>14</v>
      </c>
      <c r="G76" s="179" t="s">
        <v>37</v>
      </c>
      <c r="H76" s="186" t="s">
        <v>14</v>
      </c>
    </row>
    <row r="77" spans="1:8" ht="38.25" x14ac:dyDescent="0.2">
      <c r="A77" s="164">
        <v>66</v>
      </c>
      <c r="B77" s="162" t="s">
        <v>342</v>
      </c>
      <c r="C77" s="165" t="s">
        <v>10</v>
      </c>
      <c r="D77" s="167" t="s">
        <v>209</v>
      </c>
      <c r="E77" s="525" t="s">
        <v>945</v>
      </c>
      <c r="F77" s="178" t="s">
        <v>14</v>
      </c>
      <c r="G77" s="179" t="s">
        <v>37</v>
      </c>
      <c r="H77" s="186" t="s">
        <v>14</v>
      </c>
    </row>
    <row r="78" spans="1:8" x14ac:dyDescent="0.2">
      <c r="A78" s="164">
        <v>67</v>
      </c>
      <c r="B78" s="162" t="s">
        <v>343</v>
      </c>
      <c r="C78" s="165" t="s">
        <v>10</v>
      </c>
      <c r="D78" s="167" t="s">
        <v>209</v>
      </c>
      <c r="E78" s="525" t="s">
        <v>344</v>
      </c>
      <c r="F78" s="178" t="s">
        <v>14</v>
      </c>
      <c r="G78" s="179" t="s">
        <v>37</v>
      </c>
      <c r="H78" s="186" t="s">
        <v>14</v>
      </c>
    </row>
    <row r="79" spans="1:8" ht="25.5" x14ac:dyDescent="0.2">
      <c r="A79" s="164">
        <v>68</v>
      </c>
      <c r="B79" s="162" t="s">
        <v>345</v>
      </c>
      <c r="C79" s="165" t="s">
        <v>10</v>
      </c>
      <c r="D79" s="167" t="s">
        <v>209</v>
      </c>
      <c r="E79" s="525" t="s">
        <v>346</v>
      </c>
      <c r="F79" s="178" t="s">
        <v>14</v>
      </c>
      <c r="G79" s="179" t="s">
        <v>37</v>
      </c>
      <c r="H79" s="186" t="s">
        <v>14</v>
      </c>
    </row>
    <row r="80" spans="1:8" ht="63.75" x14ac:dyDescent="0.2">
      <c r="A80" s="164">
        <v>69</v>
      </c>
      <c r="B80" s="162" t="s">
        <v>347</v>
      </c>
      <c r="C80" s="165" t="s">
        <v>10</v>
      </c>
      <c r="D80" s="167" t="s">
        <v>209</v>
      </c>
      <c r="E80" s="525" t="s">
        <v>348</v>
      </c>
      <c r="F80" s="178" t="s">
        <v>14</v>
      </c>
      <c r="G80" s="179" t="s">
        <v>37</v>
      </c>
      <c r="H80" s="186" t="s">
        <v>14</v>
      </c>
    </row>
    <row r="81" spans="1:8" ht="38.25" x14ac:dyDescent="0.2">
      <c r="A81" s="164">
        <v>70</v>
      </c>
      <c r="B81" s="162" t="s">
        <v>349</v>
      </c>
      <c r="C81" s="165" t="s">
        <v>10</v>
      </c>
      <c r="D81" s="167" t="s">
        <v>209</v>
      </c>
      <c r="E81" s="525" t="s">
        <v>350</v>
      </c>
      <c r="F81" s="178" t="s">
        <v>14</v>
      </c>
      <c r="G81" s="179" t="s">
        <v>37</v>
      </c>
      <c r="H81" s="186" t="s">
        <v>14</v>
      </c>
    </row>
    <row r="82" spans="1:8" ht="25.5" x14ac:dyDescent="0.2">
      <c r="A82" s="164">
        <v>71</v>
      </c>
      <c r="B82" s="162" t="s">
        <v>351</v>
      </c>
      <c r="C82" s="165" t="s">
        <v>10</v>
      </c>
      <c r="D82" s="167" t="s">
        <v>209</v>
      </c>
      <c r="E82" s="525" t="s">
        <v>352</v>
      </c>
      <c r="F82" s="178" t="s">
        <v>14</v>
      </c>
      <c r="G82" s="179" t="s">
        <v>37</v>
      </c>
      <c r="H82" s="186" t="s">
        <v>14</v>
      </c>
    </row>
    <row r="83" spans="1:8" x14ac:dyDescent="0.2">
      <c r="A83" s="164">
        <v>72</v>
      </c>
      <c r="B83" s="162" t="s">
        <v>353</v>
      </c>
      <c r="C83" s="165" t="s">
        <v>10</v>
      </c>
      <c r="D83" s="167" t="s">
        <v>209</v>
      </c>
      <c r="E83" s="525" t="s">
        <v>901</v>
      </c>
      <c r="F83" s="178" t="s">
        <v>14</v>
      </c>
      <c r="G83" s="179" t="s">
        <v>37</v>
      </c>
      <c r="H83" s="186" t="s">
        <v>14</v>
      </c>
    </row>
    <row r="84" spans="1:8" x14ac:dyDescent="0.2">
      <c r="A84" s="164">
        <v>73</v>
      </c>
      <c r="B84" s="162" t="s">
        <v>354</v>
      </c>
      <c r="C84" s="165" t="s">
        <v>10</v>
      </c>
      <c r="D84" s="167" t="s">
        <v>209</v>
      </c>
      <c r="E84" s="525" t="s">
        <v>355</v>
      </c>
      <c r="F84" s="178" t="s">
        <v>14</v>
      </c>
      <c r="G84" s="179" t="s">
        <v>37</v>
      </c>
      <c r="H84" s="186" t="s">
        <v>14</v>
      </c>
    </row>
    <row r="85" spans="1:8" ht="25.5" x14ac:dyDescent="0.2">
      <c r="A85" s="164">
        <v>74</v>
      </c>
      <c r="B85" s="162" t="s">
        <v>356</v>
      </c>
      <c r="C85" s="165" t="s">
        <v>10</v>
      </c>
      <c r="D85" s="167" t="s">
        <v>209</v>
      </c>
      <c r="E85" s="525" t="s">
        <v>357</v>
      </c>
      <c r="F85" s="178" t="s">
        <v>14</v>
      </c>
      <c r="G85" s="179" t="s">
        <v>37</v>
      </c>
      <c r="H85" s="186" t="s">
        <v>14</v>
      </c>
    </row>
    <row r="86" spans="1:8" ht="51" x14ac:dyDescent="0.2">
      <c r="A86" s="164">
        <v>75</v>
      </c>
      <c r="B86" s="162" t="s">
        <v>358</v>
      </c>
      <c r="C86" s="165" t="s">
        <v>10</v>
      </c>
      <c r="D86" s="167" t="s">
        <v>209</v>
      </c>
      <c r="E86" s="525" t="s">
        <v>359</v>
      </c>
      <c r="F86" s="178" t="s">
        <v>14</v>
      </c>
      <c r="G86" s="179" t="s">
        <v>37</v>
      </c>
      <c r="H86" s="186" t="s">
        <v>14</v>
      </c>
    </row>
    <row r="87" spans="1:8" ht="38.25" x14ac:dyDescent="0.2">
      <c r="A87" s="164">
        <v>76</v>
      </c>
      <c r="B87" s="162" t="s">
        <v>360</v>
      </c>
      <c r="C87" s="165" t="s">
        <v>10</v>
      </c>
      <c r="D87" s="167" t="s">
        <v>209</v>
      </c>
      <c r="E87" s="525" t="s">
        <v>361</v>
      </c>
      <c r="F87" s="178" t="s">
        <v>14</v>
      </c>
      <c r="G87" s="179" t="s">
        <v>37</v>
      </c>
      <c r="H87" s="186" t="s">
        <v>14</v>
      </c>
    </row>
    <row r="88" spans="1:8" ht="51" x14ac:dyDescent="0.2">
      <c r="A88" s="164">
        <v>77</v>
      </c>
      <c r="B88" s="162" t="s">
        <v>362</v>
      </c>
      <c r="C88" s="165" t="s">
        <v>10</v>
      </c>
      <c r="D88" s="167" t="s">
        <v>209</v>
      </c>
      <c r="E88" s="525" t="s">
        <v>902</v>
      </c>
      <c r="F88" s="178" t="s">
        <v>14</v>
      </c>
      <c r="G88" s="179" t="s">
        <v>37</v>
      </c>
      <c r="H88" s="186" t="s">
        <v>14</v>
      </c>
    </row>
    <row r="89" spans="1:8" ht="76.5" x14ac:dyDescent="0.2">
      <c r="A89" s="164">
        <v>78</v>
      </c>
      <c r="B89" s="162" t="s">
        <v>363</v>
      </c>
      <c r="C89" s="165" t="s">
        <v>10</v>
      </c>
      <c r="D89" s="167" t="s">
        <v>209</v>
      </c>
      <c r="E89" s="525" t="s">
        <v>946</v>
      </c>
      <c r="F89" s="178" t="s">
        <v>14</v>
      </c>
      <c r="G89" s="179" t="s">
        <v>37</v>
      </c>
      <c r="H89" s="186" t="s">
        <v>14</v>
      </c>
    </row>
    <row r="90" spans="1:8" ht="25.5" x14ac:dyDescent="0.2">
      <c r="A90" s="164">
        <v>79</v>
      </c>
      <c r="B90" s="162" t="s">
        <v>364</v>
      </c>
      <c r="C90" s="165" t="s">
        <v>10</v>
      </c>
      <c r="D90" s="167" t="s">
        <v>209</v>
      </c>
      <c r="E90" s="525" t="s">
        <v>365</v>
      </c>
      <c r="F90" s="178" t="s">
        <v>14</v>
      </c>
      <c r="G90" s="179" t="s">
        <v>37</v>
      </c>
      <c r="H90" s="186" t="s">
        <v>14</v>
      </c>
    </row>
    <row r="91" spans="1:8" ht="51" x14ac:dyDescent="0.2">
      <c r="A91" s="164">
        <v>80</v>
      </c>
      <c r="B91" s="162" t="s">
        <v>366</v>
      </c>
      <c r="C91" s="165" t="s">
        <v>10</v>
      </c>
      <c r="D91" s="167" t="s">
        <v>209</v>
      </c>
      <c r="E91" s="525" t="s">
        <v>947</v>
      </c>
      <c r="F91" s="178" t="s">
        <v>14</v>
      </c>
      <c r="G91" s="179" t="s">
        <v>37</v>
      </c>
      <c r="H91" s="186" t="s">
        <v>14</v>
      </c>
    </row>
    <row r="92" spans="1:8" ht="51" x14ac:dyDescent="0.2">
      <c r="A92" s="164">
        <v>81</v>
      </c>
      <c r="B92" s="162" t="s">
        <v>367</v>
      </c>
      <c r="C92" s="165" t="s">
        <v>10</v>
      </c>
      <c r="D92" s="167" t="s">
        <v>209</v>
      </c>
      <c r="E92" s="525" t="s">
        <v>368</v>
      </c>
      <c r="F92" s="178" t="s">
        <v>14</v>
      </c>
      <c r="G92" s="179" t="s">
        <v>37</v>
      </c>
      <c r="H92" s="186" t="s">
        <v>14</v>
      </c>
    </row>
    <row r="93" spans="1:8" ht="51" x14ac:dyDescent="0.2">
      <c r="A93" s="164">
        <v>82</v>
      </c>
      <c r="B93" s="162" t="s">
        <v>369</v>
      </c>
      <c r="C93" s="165" t="s">
        <v>10</v>
      </c>
      <c r="D93" s="167" t="s">
        <v>209</v>
      </c>
      <c r="E93" s="525" t="s">
        <v>813</v>
      </c>
      <c r="F93" s="178" t="s">
        <v>14</v>
      </c>
      <c r="G93" s="179" t="s">
        <v>37</v>
      </c>
      <c r="H93" s="186" t="s">
        <v>14</v>
      </c>
    </row>
    <row r="94" spans="1:8" ht="51" x14ac:dyDescent="0.2">
      <c r="A94" s="164">
        <v>83</v>
      </c>
      <c r="B94" s="162" t="s">
        <v>370</v>
      </c>
      <c r="C94" s="165" t="s">
        <v>10</v>
      </c>
      <c r="D94" s="167" t="s">
        <v>209</v>
      </c>
      <c r="E94" s="525" t="s">
        <v>948</v>
      </c>
      <c r="F94" s="178" t="s">
        <v>14</v>
      </c>
      <c r="G94" s="179" t="s">
        <v>37</v>
      </c>
      <c r="H94" s="186" t="s">
        <v>14</v>
      </c>
    </row>
    <row r="95" spans="1:8" ht="38.25" x14ac:dyDescent="0.2">
      <c r="A95" s="164">
        <v>84</v>
      </c>
      <c r="B95" s="162" t="s">
        <v>371</v>
      </c>
      <c r="C95" s="165" t="s">
        <v>10</v>
      </c>
      <c r="D95" s="167" t="s">
        <v>209</v>
      </c>
      <c r="E95" s="525" t="s">
        <v>949</v>
      </c>
      <c r="F95" s="178" t="s">
        <v>14</v>
      </c>
      <c r="G95" s="179" t="s">
        <v>37</v>
      </c>
      <c r="H95" s="186" t="s">
        <v>14</v>
      </c>
    </row>
    <row r="96" spans="1:8" ht="102" x14ac:dyDescent="0.2">
      <c r="A96" s="164">
        <v>85</v>
      </c>
      <c r="B96" s="162" t="s">
        <v>372</v>
      </c>
      <c r="C96" s="165" t="s">
        <v>10</v>
      </c>
      <c r="D96" s="167" t="s">
        <v>209</v>
      </c>
      <c r="E96" s="525" t="s">
        <v>950</v>
      </c>
      <c r="F96" s="178" t="s">
        <v>14</v>
      </c>
      <c r="G96" s="179" t="s">
        <v>37</v>
      </c>
      <c r="H96" s="186" t="s">
        <v>14</v>
      </c>
    </row>
    <row r="97" spans="1:8" ht="51" x14ac:dyDescent="0.2">
      <c r="A97" s="164">
        <v>86</v>
      </c>
      <c r="B97" s="162" t="s">
        <v>373</v>
      </c>
      <c r="C97" s="165" t="s">
        <v>10</v>
      </c>
      <c r="D97" s="167" t="s">
        <v>209</v>
      </c>
      <c r="E97" s="525" t="s">
        <v>374</v>
      </c>
      <c r="F97" s="178" t="s">
        <v>14</v>
      </c>
      <c r="G97" s="179" t="s">
        <v>37</v>
      </c>
      <c r="H97" s="186" t="s">
        <v>14</v>
      </c>
    </row>
    <row r="98" spans="1:8" ht="51" x14ac:dyDescent="0.2">
      <c r="A98" s="164">
        <v>87</v>
      </c>
      <c r="B98" s="162" t="s">
        <v>375</v>
      </c>
      <c r="C98" s="165" t="s">
        <v>10</v>
      </c>
      <c r="D98" s="167" t="s">
        <v>209</v>
      </c>
      <c r="E98" s="525" t="s">
        <v>376</v>
      </c>
      <c r="F98" s="178" t="s">
        <v>14</v>
      </c>
      <c r="G98" s="179" t="s">
        <v>37</v>
      </c>
      <c r="H98" s="186" t="s">
        <v>14</v>
      </c>
    </row>
    <row r="99" spans="1:8" ht="63.75" x14ac:dyDescent="0.2">
      <c r="A99" s="164">
        <v>88</v>
      </c>
      <c r="B99" s="162" t="s">
        <v>377</v>
      </c>
      <c r="C99" s="165" t="s">
        <v>10</v>
      </c>
      <c r="D99" s="167" t="s">
        <v>209</v>
      </c>
      <c r="E99" s="525" t="s">
        <v>378</v>
      </c>
      <c r="F99" s="178" t="s">
        <v>14</v>
      </c>
      <c r="G99" s="179" t="s">
        <v>37</v>
      </c>
      <c r="H99" s="186" t="s">
        <v>14</v>
      </c>
    </row>
    <row r="100" spans="1:8" ht="51" x14ac:dyDescent="0.2">
      <c r="A100" s="164">
        <v>89</v>
      </c>
      <c r="B100" s="162" t="s">
        <v>379</v>
      </c>
      <c r="C100" s="165" t="s">
        <v>10</v>
      </c>
      <c r="D100" s="167" t="s">
        <v>209</v>
      </c>
      <c r="E100" s="525" t="s">
        <v>380</v>
      </c>
      <c r="F100" s="178" t="s">
        <v>14</v>
      </c>
      <c r="G100" s="179" t="s">
        <v>37</v>
      </c>
      <c r="H100" s="186" t="s">
        <v>14</v>
      </c>
    </row>
    <row r="101" spans="1:8" ht="51" x14ac:dyDescent="0.2">
      <c r="A101" s="164">
        <v>90</v>
      </c>
      <c r="B101" s="162" t="s">
        <v>381</v>
      </c>
      <c r="C101" s="165" t="s">
        <v>10</v>
      </c>
      <c r="D101" s="167" t="s">
        <v>209</v>
      </c>
      <c r="E101" s="525" t="s">
        <v>814</v>
      </c>
      <c r="F101" s="178" t="s">
        <v>14</v>
      </c>
      <c r="G101" s="179" t="s">
        <v>37</v>
      </c>
      <c r="H101" s="186" t="s">
        <v>14</v>
      </c>
    </row>
    <row r="102" spans="1:8" ht="38.25" x14ac:dyDescent="0.2">
      <c r="A102" s="164">
        <v>91</v>
      </c>
      <c r="B102" s="162" t="s">
        <v>382</v>
      </c>
      <c r="C102" s="165" t="s">
        <v>10</v>
      </c>
      <c r="D102" s="167" t="s">
        <v>209</v>
      </c>
      <c r="E102" s="525" t="s">
        <v>383</v>
      </c>
      <c r="F102" s="178" t="s">
        <v>14</v>
      </c>
      <c r="G102" s="179" t="s">
        <v>37</v>
      </c>
      <c r="H102" s="186" t="s">
        <v>14</v>
      </c>
    </row>
    <row r="103" spans="1:8" ht="38.25" x14ac:dyDescent="0.2">
      <c r="A103" s="164">
        <v>92</v>
      </c>
      <c r="B103" s="162" t="s">
        <v>384</v>
      </c>
      <c r="C103" s="165" t="s">
        <v>10</v>
      </c>
      <c r="D103" s="167" t="s">
        <v>209</v>
      </c>
      <c r="E103" s="525" t="s">
        <v>951</v>
      </c>
      <c r="F103" s="178" t="s">
        <v>14</v>
      </c>
      <c r="G103" s="179" t="s">
        <v>37</v>
      </c>
      <c r="H103" s="186" t="s">
        <v>14</v>
      </c>
    </row>
    <row r="104" spans="1:8" ht="76.5" x14ac:dyDescent="0.2">
      <c r="A104" s="164">
        <v>93</v>
      </c>
      <c r="B104" s="162" t="s">
        <v>385</v>
      </c>
      <c r="C104" s="165" t="s">
        <v>10</v>
      </c>
      <c r="D104" s="167" t="s">
        <v>209</v>
      </c>
      <c r="E104" s="525" t="s">
        <v>386</v>
      </c>
      <c r="F104" s="178" t="s">
        <v>14</v>
      </c>
      <c r="G104" s="179" t="s">
        <v>37</v>
      </c>
      <c r="H104" s="186" t="s">
        <v>14</v>
      </c>
    </row>
    <row r="105" spans="1:8" ht="38.25" x14ac:dyDescent="0.2">
      <c r="A105" s="164">
        <v>94</v>
      </c>
      <c r="B105" s="163" t="s">
        <v>387</v>
      </c>
      <c r="C105" s="166" t="s">
        <v>10</v>
      </c>
      <c r="D105" s="166" t="s">
        <v>209</v>
      </c>
      <c r="E105" s="524" t="s">
        <v>810</v>
      </c>
      <c r="F105" s="178" t="s">
        <v>14</v>
      </c>
      <c r="G105" s="180" t="s">
        <v>37</v>
      </c>
      <c r="H105" s="186" t="s">
        <v>14</v>
      </c>
    </row>
    <row r="106" spans="1:8" ht="25.5" x14ac:dyDescent="0.2">
      <c r="A106" s="164">
        <v>95</v>
      </c>
      <c r="B106" s="163" t="s">
        <v>388</v>
      </c>
      <c r="C106" s="166" t="s">
        <v>10</v>
      </c>
      <c r="D106" s="166" t="s">
        <v>209</v>
      </c>
      <c r="E106" s="524" t="s">
        <v>389</v>
      </c>
      <c r="F106" s="178" t="s">
        <v>14</v>
      </c>
      <c r="G106" s="180" t="s">
        <v>37</v>
      </c>
      <c r="H106" s="186" t="s">
        <v>14</v>
      </c>
    </row>
    <row r="107" spans="1:8" ht="51" x14ac:dyDescent="0.2">
      <c r="A107" s="164">
        <v>96</v>
      </c>
      <c r="B107" s="163" t="s">
        <v>390</v>
      </c>
      <c r="C107" s="166" t="s">
        <v>10</v>
      </c>
      <c r="D107" s="166" t="s">
        <v>209</v>
      </c>
      <c r="E107" s="524" t="s">
        <v>952</v>
      </c>
      <c r="F107" s="178" t="s">
        <v>14</v>
      </c>
      <c r="G107" s="180" t="s">
        <v>37</v>
      </c>
      <c r="H107" s="186" t="s">
        <v>14</v>
      </c>
    </row>
    <row r="108" spans="1:8" ht="51" x14ac:dyDescent="0.2">
      <c r="A108" s="164">
        <v>97</v>
      </c>
      <c r="B108" s="163" t="s">
        <v>391</v>
      </c>
      <c r="C108" s="166" t="s">
        <v>10</v>
      </c>
      <c r="D108" s="166" t="s">
        <v>209</v>
      </c>
      <c r="E108" s="524" t="s">
        <v>392</v>
      </c>
      <c r="F108" s="178" t="s">
        <v>14</v>
      </c>
      <c r="G108" s="180" t="s">
        <v>37</v>
      </c>
      <c r="H108" s="186" t="s">
        <v>14</v>
      </c>
    </row>
    <row r="109" spans="1:8" ht="25.5" x14ac:dyDescent="0.2">
      <c r="A109" s="164">
        <v>98</v>
      </c>
      <c r="B109" s="162" t="s">
        <v>393</v>
      </c>
      <c r="C109" s="165" t="s">
        <v>10</v>
      </c>
      <c r="D109" s="166" t="s">
        <v>209</v>
      </c>
      <c r="E109" s="524" t="s">
        <v>394</v>
      </c>
      <c r="F109" s="178" t="s">
        <v>14</v>
      </c>
      <c r="G109" s="179" t="s">
        <v>37</v>
      </c>
      <c r="H109" s="186" t="s">
        <v>14</v>
      </c>
    </row>
    <row r="110" spans="1:8" x14ac:dyDescent="0.2">
      <c r="A110" s="164">
        <v>99</v>
      </c>
      <c r="B110" s="162" t="s">
        <v>595</v>
      </c>
      <c r="C110" s="165" t="s">
        <v>10</v>
      </c>
      <c r="D110" s="166" t="s">
        <v>209</v>
      </c>
      <c r="E110" s="524" t="s">
        <v>596</v>
      </c>
      <c r="F110" s="178" t="s">
        <v>14</v>
      </c>
      <c r="G110" s="179" t="s">
        <v>37</v>
      </c>
      <c r="H110" s="186"/>
    </row>
    <row r="111" spans="1:8" ht="25.5" x14ac:dyDescent="0.2">
      <c r="A111" s="164">
        <v>100</v>
      </c>
      <c r="B111" s="162" t="s">
        <v>577</v>
      </c>
      <c r="C111" s="165" t="s">
        <v>10</v>
      </c>
      <c r="D111" s="166" t="s">
        <v>209</v>
      </c>
      <c r="E111" s="524" t="s">
        <v>576</v>
      </c>
      <c r="F111" s="178" t="s">
        <v>14</v>
      </c>
      <c r="G111" s="179" t="s">
        <v>37</v>
      </c>
      <c r="H111" s="186" t="s">
        <v>14</v>
      </c>
    </row>
    <row r="112" spans="1:8" ht="25.5" x14ac:dyDescent="0.2">
      <c r="A112" s="164">
        <v>101</v>
      </c>
      <c r="B112" s="162" t="s">
        <v>542</v>
      </c>
      <c r="C112" s="165" t="s">
        <v>10</v>
      </c>
      <c r="D112" s="166" t="s">
        <v>209</v>
      </c>
      <c r="E112" s="524" t="s">
        <v>811</v>
      </c>
      <c r="F112" s="178" t="s">
        <v>14</v>
      </c>
      <c r="G112" s="179" t="s">
        <v>37</v>
      </c>
      <c r="H112" s="186" t="s">
        <v>14</v>
      </c>
    </row>
    <row r="113" spans="1:8" ht="38.25" x14ac:dyDescent="0.2">
      <c r="A113" s="164">
        <v>102</v>
      </c>
      <c r="B113" s="162" t="s">
        <v>495</v>
      </c>
      <c r="C113" s="165" t="s">
        <v>10</v>
      </c>
      <c r="D113" s="166" t="s">
        <v>209</v>
      </c>
      <c r="E113" s="524" t="s">
        <v>953</v>
      </c>
      <c r="F113" s="178" t="s">
        <v>14</v>
      </c>
      <c r="G113" s="179" t="s">
        <v>37</v>
      </c>
      <c r="H113" s="186" t="s">
        <v>14</v>
      </c>
    </row>
    <row r="114" spans="1:8" ht="51" x14ac:dyDescent="0.2">
      <c r="A114" s="164">
        <v>103</v>
      </c>
      <c r="B114" s="162" t="s">
        <v>496</v>
      </c>
      <c r="C114" s="165" t="s">
        <v>10</v>
      </c>
      <c r="D114" s="166" t="s">
        <v>209</v>
      </c>
      <c r="E114" s="524" t="s">
        <v>954</v>
      </c>
      <c r="F114" s="178" t="s">
        <v>14</v>
      </c>
      <c r="G114" s="179" t="s">
        <v>37</v>
      </c>
      <c r="H114" s="186" t="s">
        <v>14</v>
      </c>
    </row>
    <row r="115" spans="1:8" x14ac:dyDescent="0.2">
      <c r="A115" s="164">
        <v>104</v>
      </c>
      <c r="B115" s="162" t="s">
        <v>477</v>
      </c>
      <c r="C115" s="165" t="s">
        <v>10</v>
      </c>
      <c r="D115" s="166" t="s">
        <v>209</v>
      </c>
      <c r="E115" s="524" t="s">
        <v>478</v>
      </c>
      <c r="F115" s="178" t="s">
        <v>14</v>
      </c>
      <c r="G115" s="179" t="s">
        <v>37</v>
      </c>
      <c r="H115" s="186" t="s">
        <v>14</v>
      </c>
    </row>
    <row r="116" spans="1:8" ht="51" x14ac:dyDescent="0.2">
      <c r="A116" s="164">
        <v>105</v>
      </c>
      <c r="B116" s="162" t="s">
        <v>479</v>
      </c>
      <c r="C116" s="165" t="s">
        <v>10</v>
      </c>
      <c r="D116" s="166" t="s">
        <v>209</v>
      </c>
      <c r="E116" s="524" t="s">
        <v>955</v>
      </c>
      <c r="F116" s="178" t="s">
        <v>14</v>
      </c>
      <c r="G116" s="179" t="s">
        <v>37</v>
      </c>
      <c r="H116" s="186" t="s">
        <v>14</v>
      </c>
    </row>
    <row r="117" spans="1:8" ht="25.5" x14ac:dyDescent="0.2">
      <c r="A117" s="164">
        <v>106</v>
      </c>
      <c r="B117" s="162" t="s">
        <v>480</v>
      </c>
      <c r="C117" s="165" t="s">
        <v>10</v>
      </c>
      <c r="D117" s="166" t="s">
        <v>209</v>
      </c>
      <c r="E117" s="524" t="s">
        <v>956</v>
      </c>
      <c r="F117" s="178" t="s">
        <v>14</v>
      </c>
      <c r="G117" s="179" t="s">
        <v>37</v>
      </c>
      <c r="H117" s="186" t="s">
        <v>14</v>
      </c>
    </row>
    <row r="118" spans="1:8" ht="25.5" x14ac:dyDescent="0.2">
      <c r="A118" s="164">
        <v>107</v>
      </c>
      <c r="B118" s="162" t="s">
        <v>481</v>
      </c>
      <c r="C118" s="165" t="s">
        <v>10</v>
      </c>
      <c r="D118" s="166" t="s">
        <v>209</v>
      </c>
      <c r="E118" s="524" t="s">
        <v>482</v>
      </c>
      <c r="F118" s="178" t="s">
        <v>14</v>
      </c>
      <c r="G118" s="179" t="s">
        <v>37</v>
      </c>
      <c r="H118" s="186" t="s">
        <v>14</v>
      </c>
    </row>
    <row r="119" spans="1:8" ht="89.25" x14ac:dyDescent="0.2">
      <c r="A119" s="164">
        <v>108</v>
      </c>
      <c r="B119" s="162" t="s">
        <v>483</v>
      </c>
      <c r="C119" s="165" t="s">
        <v>10</v>
      </c>
      <c r="D119" s="166" t="s">
        <v>209</v>
      </c>
      <c r="E119" s="524" t="s">
        <v>484</v>
      </c>
      <c r="F119" s="178" t="s">
        <v>14</v>
      </c>
      <c r="G119" s="179" t="s">
        <v>37</v>
      </c>
      <c r="H119" s="186" t="s">
        <v>14</v>
      </c>
    </row>
    <row r="120" spans="1:8" ht="63.75" x14ac:dyDescent="0.2">
      <c r="A120" s="164">
        <v>109</v>
      </c>
      <c r="B120" s="162" t="s">
        <v>489</v>
      </c>
      <c r="C120" s="165" t="s">
        <v>10</v>
      </c>
      <c r="D120" s="166" t="s">
        <v>209</v>
      </c>
      <c r="E120" s="524" t="s">
        <v>957</v>
      </c>
      <c r="F120" s="178" t="s">
        <v>14</v>
      </c>
      <c r="G120" s="179" t="s">
        <v>37</v>
      </c>
      <c r="H120" s="186" t="s">
        <v>14</v>
      </c>
    </row>
    <row r="121" spans="1:8" ht="38.25" x14ac:dyDescent="0.2">
      <c r="A121" s="164">
        <v>110</v>
      </c>
      <c r="B121" s="162" t="s">
        <v>488</v>
      </c>
      <c r="C121" s="165" t="s">
        <v>10</v>
      </c>
      <c r="D121" s="166" t="s">
        <v>209</v>
      </c>
      <c r="E121" s="524" t="s">
        <v>523</v>
      </c>
      <c r="F121" s="178" t="s">
        <v>14</v>
      </c>
      <c r="G121" s="179" t="s">
        <v>37</v>
      </c>
      <c r="H121" s="186" t="s">
        <v>14</v>
      </c>
    </row>
    <row r="122" spans="1:8" ht="25.5" x14ac:dyDescent="0.2">
      <c r="A122" s="164">
        <v>111</v>
      </c>
      <c r="B122" s="162" t="s">
        <v>491</v>
      </c>
      <c r="C122" s="165" t="s">
        <v>10</v>
      </c>
      <c r="D122" s="166" t="s">
        <v>209</v>
      </c>
      <c r="E122" s="524" t="s">
        <v>958</v>
      </c>
      <c r="F122" s="178" t="s">
        <v>14</v>
      </c>
      <c r="G122" s="179"/>
      <c r="H122" s="186" t="s">
        <v>14</v>
      </c>
    </row>
    <row r="123" spans="1:8" ht="51" x14ac:dyDescent="0.2">
      <c r="A123" s="164">
        <v>112</v>
      </c>
      <c r="B123" s="162" t="s">
        <v>492</v>
      </c>
      <c r="C123" s="165" t="s">
        <v>10</v>
      </c>
      <c r="D123" s="166" t="s">
        <v>209</v>
      </c>
      <c r="E123" s="524" t="s">
        <v>493</v>
      </c>
      <c r="F123" s="178" t="s">
        <v>14</v>
      </c>
      <c r="G123" s="179" t="s">
        <v>37</v>
      </c>
      <c r="H123" s="186" t="s">
        <v>14</v>
      </c>
    </row>
    <row r="124" spans="1:8" ht="89.25" x14ac:dyDescent="0.2">
      <c r="A124" s="164">
        <v>113</v>
      </c>
      <c r="B124" s="162" t="s">
        <v>494</v>
      </c>
      <c r="C124" s="165" t="s">
        <v>10</v>
      </c>
      <c r="D124" s="166" t="s">
        <v>209</v>
      </c>
      <c r="E124" s="524" t="s">
        <v>959</v>
      </c>
      <c r="F124" s="178" t="s">
        <v>14</v>
      </c>
      <c r="G124" s="179" t="s">
        <v>37</v>
      </c>
      <c r="H124" s="186" t="s">
        <v>14</v>
      </c>
    </row>
    <row r="125" spans="1:8" ht="51" x14ac:dyDescent="0.2">
      <c r="A125" s="164">
        <v>114</v>
      </c>
      <c r="B125" s="162" t="s">
        <v>485</v>
      </c>
      <c r="C125" s="165" t="s">
        <v>10</v>
      </c>
      <c r="D125" s="166" t="s">
        <v>209</v>
      </c>
      <c r="E125" s="524" t="s">
        <v>960</v>
      </c>
      <c r="F125" s="178" t="s">
        <v>14</v>
      </c>
      <c r="G125" s="179" t="s">
        <v>37</v>
      </c>
      <c r="H125" s="186" t="s">
        <v>14</v>
      </c>
    </row>
    <row r="126" spans="1:8" ht="25.5" x14ac:dyDescent="0.2">
      <c r="A126" s="164">
        <v>115</v>
      </c>
      <c r="B126" s="162" t="s">
        <v>486</v>
      </c>
      <c r="C126" s="165" t="s">
        <v>10</v>
      </c>
      <c r="D126" s="166" t="s">
        <v>209</v>
      </c>
      <c r="E126" s="524" t="s">
        <v>487</v>
      </c>
      <c r="F126" s="178" t="s">
        <v>14</v>
      </c>
      <c r="G126" s="179" t="s">
        <v>37</v>
      </c>
      <c r="H126" s="186" t="s">
        <v>14</v>
      </c>
    </row>
    <row r="127" spans="1:8" ht="114.75" x14ac:dyDescent="0.2">
      <c r="A127" s="164">
        <v>116</v>
      </c>
      <c r="B127" s="162" t="s">
        <v>579</v>
      </c>
      <c r="C127" s="165" t="s">
        <v>10</v>
      </c>
      <c r="D127" s="166" t="s">
        <v>209</v>
      </c>
      <c r="E127" s="524" t="s">
        <v>903</v>
      </c>
      <c r="F127" s="178" t="s">
        <v>14</v>
      </c>
      <c r="G127" s="179" t="s">
        <v>37</v>
      </c>
      <c r="H127" s="186" t="s">
        <v>14</v>
      </c>
    </row>
    <row r="128" spans="1:8" ht="38.25" x14ac:dyDescent="0.2">
      <c r="A128" s="164">
        <v>117</v>
      </c>
      <c r="B128" s="162" t="s">
        <v>562</v>
      </c>
      <c r="C128" s="165" t="s">
        <v>10</v>
      </c>
      <c r="D128" s="166" t="s">
        <v>209</v>
      </c>
      <c r="E128" s="524" t="s">
        <v>563</v>
      </c>
      <c r="F128" s="178" t="s">
        <v>14</v>
      </c>
      <c r="G128" s="179" t="s">
        <v>37</v>
      </c>
      <c r="H128" s="186" t="s">
        <v>14</v>
      </c>
    </row>
    <row r="129" spans="1:8" ht="25.5" x14ac:dyDescent="0.2">
      <c r="A129" s="164">
        <v>118</v>
      </c>
      <c r="B129" s="162" t="s">
        <v>545</v>
      </c>
      <c r="C129" s="165" t="s">
        <v>10</v>
      </c>
      <c r="D129" s="166" t="s">
        <v>209</v>
      </c>
      <c r="E129" s="524" t="s">
        <v>904</v>
      </c>
      <c r="F129" s="178" t="s">
        <v>14</v>
      </c>
      <c r="G129" s="179" t="s">
        <v>37</v>
      </c>
      <c r="H129" s="186" t="s">
        <v>14</v>
      </c>
    </row>
    <row r="130" spans="1:8" ht="25.5" x14ac:dyDescent="0.2">
      <c r="A130" s="164">
        <v>119</v>
      </c>
      <c r="B130" s="163" t="s">
        <v>395</v>
      </c>
      <c r="C130" s="168" t="s">
        <v>10</v>
      </c>
      <c r="D130" s="168" t="s">
        <v>209</v>
      </c>
      <c r="E130" s="526" t="s">
        <v>396</v>
      </c>
      <c r="F130" s="178" t="s">
        <v>14</v>
      </c>
      <c r="G130" s="180" t="s">
        <v>37</v>
      </c>
      <c r="H130" s="186" t="s">
        <v>14</v>
      </c>
    </row>
    <row r="131" spans="1:8" ht="51" x14ac:dyDescent="0.2">
      <c r="A131" s="164">
        <v>120</v>
      </c>
      <c r="B131" s="163" t="s">
        <v>397</v>
      </c>
      <c r="C131" s="168" t="s">
        <v>10</v>
      </c>
      <c r="D131" s="168" t="s">
        <v>209</v>
      </c>
      <c r="E131" s="526" t="s">
        <v>398</v>
      </c>
      <c r="F131" s="178" t="s">
        <v>14</v>
      </c>
      <c r="G131" s="180" t="s">
        <v>37</v>
      </c>
      <c r="H131" s="186" t="s">
        <v>14</v>
      </c>
    </row>
    <row r="132" spans="1:8" ht="114.75" x14ac:dyDescent="0.2">
      <c r="A132" s="164">
        <v>121</v>
      </c>
      <c r="B132" s="163" t="s">
        <v>399</v>
      </c>
      <c r="C132" s="168" t="s">
        <v>10</v>
      </c>
      <c r="D132" s="168" t="s">
        <v>209</v>
      </c>
      <c r="E132" s="526" t="s">
        <v>400</v>
      </c>
      <c r="F132" s="178" t="s">
        <v>14</v>
      </c>
      <c r="G132" s="180" t="s">
        <v>37</v>
      </c>
      <c r="H132" s="186" t="s">
        <v>14</v>
      </c>
    </row>
    <row r="133" spans="1:8" ht="51" x14ac:dyDescent="0.2">
      <c r="A133" s="164">
        <v>122</v>
      </c>
      <c r="B133" s="163" t="s">
        <v>401</v>
      </c>
      <c r="C133" s="168" t="s">
        <v>10</v>
      </c>
      <c r="D133" s="168" t="s">
        <v>209</v>
      </c>
      <c r="E133" s="526" t="s">
        <v>402</v>
      </c>
      <c r="F133" s="178" t="s">
        <v>14</v>
      </c>
      <c r="G133" s="180" t="s">
        <v>37</v>
      </c>
      <c r="H133" s="186" t="s">
        <v>14</v>
      </c>
    </row>
    <row r="134" spans="1:8" ht="25.5" x14ac:dyDescent="0.2">
      <c r="A134" s="164">
        <v>123</v>
      </c>
      <c r="B134" s="163" t="s">
        <v>401</v>
      </c>
      <c r="C134" s="168" t="s">
        <v>10</v>
      </c>
      <c r="D134" s="168" t="s">
        <v>209</v>
      </c>
      <c r="E134" s="526" t="s">
        <v>403</v>
      </c>
      <c r="F134" s="178" t="s">
        <v>14</v>
      </c>
      <c r="G134" s="180" t="s">
        <v>37</v>
      </c>
      <c r="H134" s="186" t="s">
        <v>14</v>
      </c>
    </row>
    <row r="135" spans="1:8" x14ac:dyDescent="0.2">
      <c r="A135" s="164">
        <v>124</v>
      </c>
      <c r="B135" s="163" t="s">
        <v>404</v>
      </c>
      <c r="C135" s="166" t="s">
        <v>10</v>
      </c>
      <c r="D135" s="166" t="s">
        <v>209</v>
      </c>
      <c r="E135" s="524" t="s">
        <v>405</v>
      </c>
      <c r="F135" s="178" t="s">
        <v>14</v>
      </c>
      <c r="G135" s="180" t="s">
        <v>37</v>
      </c>
      <c r="H135" s="186" t="s">
        <v>14</v>
      </c>
    </row>
    <row r="136" spans="1:8" ht="38.25" x14ac:dyDescent="0.2">
      <c r="A136" s="164">
        <v>125</v>
      </c>
      <c r="B136" s="163" t="s">
        <v>406</v>
      </c>
      <c r="C136" s="166" t="s">
        <v>10</v>
      </c>
      <c r="D136" s="166" t="s">
        <v>209</v>
      </c>
      <c r="E136" s="524" t="s">
        <v>905</v>
      </c>
      <c r="F136" s="178" t="s">
        <v>14</v>
      </c>
      <c r="G136" s="180" t="s">
        <v>37</v>
      </c>
      <c r="H136" s="186" t="s">
        <v>14</v>
      </c>
    </row>
    <row r="137" spans="1:8" ht="63.75" x14ac:dyDescent="0.2">
      <c r="A137" s="164">
        <v>126</v>
      </c>
      <c r="B137" s="163" t="s">
        <v>407</v>
      </c>
      <c r="C137" s="166" t="s">
        <v>10</v>
      </c>
      <c r="D137" s="166" t="s">
        <v>209</v>
      </c>
      <c r="E137" s="524" t="s">
        <v>408</v>
      </c>
      <c r="F137" s="178" t="s">
        <v>14</v>
      </c>
      <c r="G137" s="180" t="s">
        <v>37</v>
      </c>
      <c r="H137" s="186" t="s">
        <v>14</v>
      </c>
    </row>
    <row r="138" spans="1:8" ht="51" x14ac:dyDescent="0.2">
      <c r="A138" s="164">
        <v>127</v>
      </c>
      <c r="B138" s="163" t="s">
        <v>409</v>
      </c>
      <c r="C138" s="166" t="s">
        <v>10</v>
      </c>
      <c r="D138" s="166" t="s">
        <v>209</v>
      </c>
      <c r="E138" s="524" t="s">
        <v>410</v>
      </c>
      <c r="F138" s="178" t="s">
        <v>14</v>
      </c>
      <c r="G138" s="180" t="s">
        <v>37</v>
      </c>
      <c r="H138" s="186" t="s">
        <v>14</v>
      </c>
    </row>
    <row r="139" spans="1:8" ht="25.5" x14ac:dyDescent="0.2">
      <c r="A139" s="164">
        <v>128</v>
      </c>
      <c r="B139" s="163" t="s">
        <v>522</v>
      </c>
      <c r="C139" s="166" t="s">
        <v>10</v>
      </c>
      <c r="D139" s="166" t="s">
        <v>209</v>
      </c>
      <c r="E139" s="524" t="s">
        <v>906</v>
      </c>
      <c r="F139" s="178"/>
      <c r="G139" s="180"/>
      <c r="H139" s="186"/>
    </row>
    <row r="140" spans="1:8" ht="25.5" x14ac:dyDescent="0.2">
      <c r="A140" s="164">
        <v>129</v>
      </c>
      <c r="B140" s="163" t="s">
        <v>540</v>
      </c>
      <c r="C140" s="166" t="s">
        <v>10</v>
      </c>
      <c r="D140" s="166" t="s">
        <v>209</v>
      </c>
      <c r="E140" s="524" t="s">
        <v>961</v>
      </c>
      <c r="F140" s="178" t="s">
        <v>14</v>
      </c>
      <c r="G140" s="180" t="s">
        <v>37</v>
      </c>
      <c r="H140" s="186" t="s">
        <v>14</v>
      </c>
    </row>
    <row r="141" spans="1:8" ht="38.25" x14ac:dyDescent="0.2">
      <c r="A141" s="164">
        <v>130</v>
      </c>
      <c r="B141" s="163" t="s">
        <v>541</v>
      </c>
      <c r="C141" s="166" t="s">
        <v>10</v>
      </c>
      <c r="D141" s="166" t="s">
        <v>209</v>
      </c>
      <c r="E141" s="524" t="s">
        <v>962</v>
      </c>
      <c r="F141" s="178" t="s">
        <v>14</v>
      </c>
      <c r="G141" s="180" t="s">
        <v>37</v>
      </c>
      <c r="H141" s="186" t="s">
        <v>14</v>
      </c>
    </row>
    <row r="142" spans="1:8" ht="63.75" x14ac:dyDescent="0.2">
      <c r="A142" s="164">
        <v>131</v>
      </c>
      <c r="B142" s="163" t="s">
        <v>534</v>
      </c>
      <c r="C142" s="166" t="s">
        <v>10</v>
      </c>
      <c r="D142" s="166" t="s">
        <v>209</v>
      </c>
      <c r="E142" s="524" t="s">
        <v>544</v>
      </c>
      <c r="F142" s="178" t="s">
        <v>14</v>
      </c>
      <c r="G142" s="180" t="s">
        <v>37</v>
      </c>
      <c r="H142" s="186" t="s">
        <v>14</v>
      </c>
    </row>
    <row r="143" spans="1:8" ht="51" x14ac:dyDescent="0.2">
      <c r="A143" s="164">
        <v>132</v>
      </c>
      <c r="B143" s="163" t="s">
        <v>535</v>
      </c>
      <c r="C143" s="166" t="s">
        <v>10</v>
      </c>
      <c r="D143" s="166" t="s">
        <v>209</v>
      </c>
      <c r="E143" s="524" t="s">
        <v>963</v>
      </c>
      <c r="F143" s="178" t="s">
        <v>14</v>
      </c>
      <c r="G143" s="180" t="s">
        <v>37</v>
      </c>
      <c r="H143" s="186" t="s">
        <v>14</v>
      </c>
    </row>
    <row r="144" spans="1:8" x14ac:dyDescent="0.2">
      <c r="A144" s="164">
        <v>133</v>
      </c>
      <c r="B144" s="163" t="s">
        <v>550</v>
      </c>
      <c r="C144" s="166" t="s">
        <v>10</v>
      </c>
      <c r="D144" s="166" t="s">
        <v>209</v>
      </c>
      <c r="E144" s="524" t="s">
        <v>551</v>
      </c>
      <c r="F144" s="178" t="s">
        <v>14</v>
      </c>
      <c r="G144" s="180" t="s">
        <v>37</v>
      </c>
      <c r="H144" s="186" t="s">
        <v>14</v>
      </c>
    </row>
    <row r="145" spans="1:8" x14ac:dyDescent="0.2">
      <c r="A145" s="164">
        <v>134</v>
      </c>
      <c r="B145" s="162" t="s">
        <v>411</v>
      </c>
      <c r="C145" s="165" t="s">
        <v>10</v>
      </c>
      <c r="D145" s="167" t="s">
        <v>209</v>
      </c>
      <c r="E145" s="525" t="s">
        <v>412</v>
      </c>
      <c r="F145" s="178" t="s">
        <v>14</v>
      </c>
      <c r="G145" s="179" t="s">
        <v>37</v>
      </c>
      <c r="H145" s="186" t="s">
        <v>14</v>
      </c>
    </row>
    <row r="146" spans="1:8" x14ac:dyDescent="0.2">
      <c r="A146" s="164">
        <v>135</v>
      </c>
      <c r="B146" s="162" t="s">
        <v>413</v>
      </c>
      <c r="C146" s="165" t="s">
        <v>10</v>
      </c>
      <c r="D146" s="167" t="s">
        <v>209</v>
      </c>
      <c r="E146" s="525" t="s">
        <v>414</v>
      </c>
      <c r="F146" s="178" t="s">
        <v>14</v>
      </c>
      <c r="G146" s="179" t="s">
        <v>37</v>
      </c>
      <c r="H146" s="186" t="s">
        <v>14</v>
      </c>
    </row>
    <row r="147" spans="1:8" ht="114.75" x14ac:dyDescent="0.2">
      <c r="A147" s="164">
        <v>136</v>
      </c>
      <c r="B147" s="162" t="s">
        <v>415</v>
      </c>
      <c r="C147" s="165" t="s">
        <v>10</v>
      </c>
      <c r="D147" s="167" t="s">
        <v>209</v>
      </c>
      <c r="E147" s="525" t="s">
        <v>964</v>
      </c>
      <c r="F147" s="178" t="s">
        <v>14</v>
      </c>
      <c r="G147" s="179" t="s">
        <v>37</v>
      </c>
      <c r="H147" s="186" t="s">
        <v>14</v>
      </c>
    </row>
    <row r="148" spans="1:8" ht="51" x14ac:dyDescent="0.2">
      <c r="A148" s="164">
        <v>137</v>
      </c>
      <c r="B148" s="162" t="s">
        <v>416</v>
      </c>
      <c r="C148" s="165" t="s">
        <v>10</v>
      </c>
      <c r="D148" s="167" t="s">
        <v>209</v>
      </c>
      <c r="E148" s="525" t="s">
        <v>524</v>
      </c>
      <c r="F148" s="178" t="s">
        <v>14</v>
      </c>
      <c r="G148" s="179" t="s">
        <v>37</v>
      </c>
      <c r="H148" s="186" t="s">
        <v>14</v>
      </c>
    </row>
    <row r="149" spans="1:8" ht="114.75" x14ac:dyDescent="0.2">
      <c r="A149" s="164">
        <v>138</v>
      </c>
      <c r="B149" s="162" t="s">
        <v>417</v>
      </c>
      <c r="C149" s="165" t="s">
        <v>10</v>
      </c>
      <c r="D149" s="167" t="s">
        <v>209</v>
      </c>
      <c r="E149" s="525" t="s">
        <v>965</v>
      </c>
      <c r="F149" s="178" t="s">
        <v>14</v>
      </c>
      <c r="G149" s="179" t="s">
        <v>37</v>
      </c>
      <c r="H149" s="186" t="s">
        <v>14</v>
      </c>
    </row>
    <row r="150" spans="1:8" ht="25.5" x14ac:dyDescent="0.2">
      <c r="A150" s="164">
        <v>139</v>
      </c>
      <c r="B150" s="162" t="s">
        <v>418</v>
      </c>
      <c r="C150" s="165" t="s">
        <v>10</v>
      </c>
      <c r="D150" s="167" t="s">
        <v>209</v>
      </c>
      <c r="E150" s="525" t="s">
        <v>966</v>
      </c>
      <c r="F150" s="178" t="s">
        <v>14</v>
      </c>
      <c r="G150" s="179" t="s">
        <v>37</v>
      </c>
      <c r="H150" s="186" t="s">
        <v>14</v>
      </c>
    </row>
    <row r="151" spans="1:8" ht="38.25" x14ac:dyDescent="0.2">
      <c r="A151" s="164">
        <v>140</v>
      </c>
      <c r="B151" s="162" t="s">
        <v>419</v>
      </c>
      <c r="C151" s="165" t="s">
        <v>10</v>
      </c>
      <c r="D151" s="167" t="s">
        <v>209</v>
      </c>
      <c r="E151" s="525" t="s">
        <v>967</v>
      </c>
      <c r="F151" s="178" t="s">
        <v>14</v>
      </c>
      <c r="G151" s="179" t="s">
        <v>37</v>
      </c>
      <c r="H151" s="186" t="s">
        <v>14</v>
      </c>
    </row>
    <row r="152" spans="1:8" ht="38.25" x14ac:dyDescent="0.2">
      <c r="A152" s="164">
        <v>141</v>
      </c>
      <c r="B152" s="162" t="s">
        <v>420</v>
      </c>
      <c r="C152" s="165" t="s">
        <v>10</v>
      </c>
      <c r="D152" s="167" t="s">
        <v>209</v>
      </c>
      <c r="E152" s="525" t="s">
        <v>968</v>
      </c>
      <c r="F152" s="178" t="s">
        <v>14</v>
      </c>
      <c r="G152" s="179"/>
      <c r="H152" s="186" t="s">
        <v>14</v>
      </c>
    </row>
    <row r="153" spans="1:8" ht="38.25" x14ac:dyDescent="0.2">
      <c r="A153" s="164">
        <v>142</v>
      </c>
      <c r="B153" s="162" t="s">
        <v>421</v>
      </c>
      <c r="C153" s="165" t="s">
        <v>10</v>
      </c>
      <c r="D153" s="167" t="s">
        <v>209</v>
      </c>
      <c r="E153" s="525" t="s">
        <v>422</v>
      </c>
      <c r="F153" s="178" t="s">
        <v>14</v>
      </c>
      <c r="G153" s="179" t="s">
        <v>37</v>
      </c>
      <c r="H153" s="186" t="s">
        <v>14</v>
      </c>
    </row>
    <row r="154" spans="1:8" ht="114.75" x14ac:dyDescent="0.2">
      <c r="A154" s="164">
        <v>143</v>
      </c>
      <c r="B154" s="162" t="s">
        <v>423</v>
      </c>
      <c r="C154" s="165" t="s">
        <v>10</v>
      </c>
      <c r="D154" s="167" t="s">
        <v>209</v>
      </c>
      <c r="E154" s="525" t="s">
        <v>969</v>
      </c>
      <c r="F154" s="178" t="s">
        <v>14</v>
      </c>
      <c r="G154" s="179" t="s">
        <v>37</v>
      </c>
      <c r="H154" s="186" t="s">
        <v>14</v>
      </c>
    </row>
    <row r="155" spans="1:8" ht="114.75" x14ac:dyDescent="0.2">
      <c r="A155" s="164">
        <v>144</v>
      </c>
      <c r="B155" s="162" t="s">
        <v>424</v>
      </c>
      <c r="C155" s="165" t="s">
        <v>10</v>
      </c>
      <c r="D155" s="167" t="s">
        <v>209</v>
      </c>
      <c r="E155" s="525" t="s">
        <v>970</v>
      </c>
      <c r="F155" s="178" t="s">
        <v>14</v>
      </c>
      <c r="G155" s="179" t="s">
        <v>37</v>
      </c>
      <c r="H155" s="186" t="s">
        <v>14</v>
      </c>
    </row>
    <row r="156" spans="1:8" ht="25.5" x14ac:dyDescent="0.2">
      <c r="A156" s="164">
        <v>145</v>
      </c>
      <c r="B156" s="162" t="s">
        <v>425</v>
      </c>
      <c r="C156" s="165" t="s">
        <v>10</v>
      </c>
      <c r="D156" s="167" t="s">
        <v>209</v>
      </c>
      <c r="E156" s="525" t="s">
        <v>426</v>
      </c>
      <c r="F156" s="178" t="s">
        <v>14</v>
      </c>
      <c r="G156" s="179" t="s">
        <v>37</v>
      </c>
      <c r="H156" s="186" t="s">
        <v>14</v>
      </c>
    </row>
    <row r="157" spans="1:8" ht="25.5" x14ac:dyDescent="0.2">
      <c r="A157" s="164">
        <v>146</v>
      </c>
      <c r="B157" s="162" t="s">
        <v>427</v>
      </c>
      <c r="C157" s="165" t="s">
        <v>10</v>
      </c>
      <c r="D157" s="167" t="s">
        <v>209</v>
      </c>
      <c r="E157" s="525" t="s">
        <v>907</v>
      </c>
      <c r="F157" s="178" t="s">
        <v>14</v>
      </c>
      <c r="G157" s="179" t="s">
        <v>37</v>
      </c>
      <c r="H157" s="186" t="s">
        <v>14</v>
      </c>
    </row>
    <row r="158" spans="1:8" ht="38.25" x14ac:dyDescent="0.2">
      <c r="A158" s="164">
        <v>147</v>
      </c>
      <c r="B158" s="162" t="s">
        <v>428</v>
      </c>
      <c r="C158" s="165" t="s">
        <v>10</v>
      </c>
      <c r="D158" s="167" t="s">
        <v>209</v>
      </c>
      <c r="E158" s="525" t="s">
        <v>429</v>
      </c>
      <c r="F158" s="178" t="s">
        <v>14</v>
      </c>
      <c r="G158" s="179" t="s">
        <v>37</v>
      </c>
      <c r="H158" s="186" t="s">
        <v>14</v>
      </c>
    </row>
    <row r="159" spans="1:8" x14ac:dyDescent="0.2">
      <c r="A159" s="164">
        <v>148</v>
      </c>
      <c r="B159" s="162" t="s">
        <v>430</v>
      </c>
      <c r="C159" s="165" t="s">
        <v>10</v>
      </c>
      <c r="D159" s="167" t="s">
        <v>209</v>
      </c>
      <c r="E159" s="525" t="s">
        <v>431</v>
      </c>
      <c r="F159" s="178" t="s">
        <v>14</v>
      </c>
      <c r="G159" s="179" t="s">
        <v>37</v>
      </c>
      <c r="H159" s="186" t="s">
        <v>14</v>
      </c>
    </row>
    <row r="160" spans="1:8" ht="63.75" x14ac:dyDescent="0.2">
      <c r="A160" s="164">
        <v>149</v>
      </c>
      <c r="B160" s="162" t="s">
        <v>432</v>
      </c>
      <c r="C160" s="165" t="s">
        <v>10</v>
      </c>
      <c r="D160" s="167" t="s">
        <v>209</v>
      </c>
      <c r="E160" s="525" t="s">
        <v>433</v>
      </c>
      <c r="F160" s="178" t="s">
        <v>14</v>
      </c>
      <c r="G160" s="179" t="s">
        <v>37</v>
      </c>
      <c r="H160" s="186" t="s">
        <v>14</v>
      </c>
    </row>
    <row r="161" spans="1:8" ht="51" x14ac:dyDescent="0.2">
      <c r="A161" s="164">
        <v>150</v>
      </c>
      <c r="B161" s="162" t="s">
        <v>434</v>
      </c>
      <c r="C161" s="165" t="s">
        <v>10</v>
      </c>
      <c r="D161" s="167" t="s">
        <v>209</v>
      </c>
      <c r="E161" s="525" t="s">
        <v>908</v>
      </c>
      <c r="F161" s="178" t="s">
        <v>14</v>
      </c>
      <c r="G161" s="179" t="s">
        <v>37</v>
      </c>
      <c r="H161" s="186" t="s">
        <v>14</v>
      </c>
    </row>
    <row r="162" spans="1:8" ht="38.25" x14ac:dyDescent="0.2">
      <c r="A162" s="164">
        <v>151</v>
      </c>
      <c r="B162" s="162" t="s">
        <v>435</v>
      </c>
      <c r="C162" s="165" t="s">
        <v>10</v>
      </c>
      <c r="D162" s="167" t="s">
        <v>209</v>
      </c>
      <c r="E162" s="525" t="s">
        <v>436</v>
      </c>
      <c r="F162" s="178" t="s">
        <v>14</v>
      </c>
      <c r="G162" s="179" t="s">
        <v>37</v>
      </c>
      <c r="H162" s="186" t="s">
        <v>14</v>
      </c>
    </row>
    <row r="163" spans="1:8" ht="153" x14ac:dyDescent="0.2">
      <c r="A163" s="164">
        <v>152</v>
      </c>
      <c r="B163" s="162" t="s">
        <v>437</v>
      </c>
      <c r="C163" s="165" t="s">
        <v>10</v>
      </c>
      <c r="D163" s="167" t="s">
        <v>209</v>
      </c>
      <c r="E163" s="525" t="s">
        <v>438</v>
      </c>
      <c r="F163" s="178" t="s">
        <v>14</v>
      </c>
      <c r="G163" s="179" t="s">
        <v>37</v>
      </c>
      <c r="H163" s="186" t="s">
        <v>14</v>
      </c>
    </row>
    <row r="164" spans="1:8" x14ac:dyDescent="0.2">
      <c r="A164" s="164">
        <v>153</v>
      </c>
      <c r="B164" s="162" t="s">
        <v>439</v>
      </c>
      <c r="C164" s="165" t="s">
        <v>10</v>
      </c>
      <c r="D164" s="166" t="s">
        <v>209</v>
      </c>
      <c r="E164" s="524" t="s">
        <v>440</v>
      </c>
      <c r="F164" s="178" t="s">
        <v>14</v>
      </c>
      <c r="G164" s="179" t="s">
        <v>37</v>
      </c>
      <c r="H164" s="186" t="s">
        <v>14</v>
      </c>
    </row>
    <row r="165" spans="1:8" ht="51" x14ac:dyDescent="0.2">
      <c r="A165" s="164">
        <v>154</v>
      </c>
      <c r="B165" s="162" t="s">
        <v>441</v>
      </c>
      <c r="C165" s="165" t="s">
        <v>10</v>
      </c>
      <c r="D165" s="166" t="s">
        <v>209</v>
      </c>
      <c r="E165" s="524" t="s">
        <v>442</v>
      </c>
      <c r="F165" s="178" t="s">
        <v>14</v>
      </c>
      <c r="G165" s="179" t="s">
        <v>37</v>
      </c>
      <c r="H165" s="186" t="s">
        <v>14</v>
      </c>
    </row>
    <row r="166" spans="1:8" ht="38.25" x14ac:dyDescent="0.2">
      <c r="A166" s="164">
        <v>155</v>
      </c>
      <c r="B166" s="162" t="s">
        <v>443</v>
      </c>
      <c r="C166" s="165" t="s">
        <v>10</v>
      </c>
      <c r="D166" s="166" t="s">
        <v>209</v>
      </c>
      <c r="E166" s="524" t="s">
        <v>444</v>
      </c>
      <c r="F166" s="178" t="s">
        <v>14</v>
      </c>
      <c r="G166" s="179" t="s">
        <v>37</v>
      </c>
      <c r="H166" s="186"/>
    </row>
    <row r="167" spans="1:8" ht="76.5" x14ac:dyDescent="0.2">
      <c r="A167" s="164">
        <v>156</v>
      </c>
      <c r="B167" s="162" t="s">
        <v>445</v>
      </c>
      <c r="C167" s="165" t="s">
        <v>10</v>
      </c>
      <c r="D167" s="166" t="s">
        <v>209</v>
      </c>
      <c r="E167" s="524" t="s">
        <v>909</v>
      </c>
      <c r="F167" s="178" t="s">
        <v>14</v>
      </c>
      <c r="G167" s="179" t="s">
        <v>37</v>
      </c>
      <c r="H167" s="186" t="s">
        <v>14</v>
      </c>
    </row>
    <row r="168" spans="1:8" ht="204" x14ac:dyDescent="0.2">
      <c r="A168" s="164">
        <v>157</v>
      </c>
      <c r="B168" s="162" t="s">
        <v>258</v>
      </c>
      <c r="C168" s="165" t="s">
        <v>10</v>
      </c>
      <c r="D168" s="167" t="s">
        <v>209</v>
      </c>
      <c r="E168" s="525" t="s">
        <v>910</v>
      </c>
      <c r="F168" s="178" t="s">
        <v>14</v>
      </c>
      <c r="G168" s="179" t="s">
        <v>37</v>
      </c>
      <c r="H168" s="186" t="s">
        <v>14</v>
      </c>
    </row>
    <row r="169" spans="1:8" ht="63.75" x14ac:dyDescent="0.2">
      <c r="A169" s="164">
        <v>158</v>
      </c>
      <c r="B169" s="162" t="s">
        <v>446</v>
      </c>
      <c r="C169" s="165" t="s">
        <v>10</v>
      </c>
      <c r="D169" s="166" t="s">
        <v>209</v>
      </c>
      <c r="E169" s="524" t="s">
        <v>447</v>
      </c>
      <c r="F169" s="178" t="s">
        <v>14</v>
      </c>
      <c r="G169" s="179" t="s">
        <v>37</v>
      </c>
      <c r="H169" s="186" t="s">
        <v>14</v>
      </c>
    </row>
    <row r="170" spans="1:8" x14ac:dyDescent="0.2">
      <c r="A170" s="164">
        <v>159</v>
      </c>
      <c r="B170" s="162" t="s">
        <v>448</v>
      </c>
      <c r="C170" s="165" t="s">
        <v>10</v>
      </c>
      <c r="D170" s="166" t="s">
        <v>209</v>
      </c>
      <c r="E170" s="524" t="s">
        <v>449</v>
      </c>
      <c r="F170" s="178" t="s">
        <v>14</v>
      </c>
      <c r="G170" s="179" t="s">
        <v>37</v>
      </c>
      <c r="H170" s="186" t="s">
        <v>14</v>
      </c>
    </row>
    <row r="171" spans="1:8" ht="25.5" x14ac:dyDescent="0.2">
      <c r="A171" s="164">
        <v>160</v>
      </c>
      <c r="B171" s="162" t="s">
        <v>450</v>
      </c>
      <c r="C171" s="165" t="s">
        <v>10</v>
      </c>
      <c r="D171" s="166" t="s">
        <v>209</v>
      </c>
      <c r="E171" s="524" t="s">
        <v>971</v>
      </c>
      <c r="F171" s="178" t="s">
        <v>14</v>
      </c>
      <c r="G171" s="179" t="s">
        <v>37</v>
      </c>
      <c r="H171" s="186" t="s">
        <v>14</v>
      </c>
    </row>
    <row r="172" spans="1:8" ht="127.5" x14ac:dyDescent="0.2">
      <c r="A172" s="164">
        <v>161</v>
      </c>
      <c r="B172" s="162" t="s">
        <v>451</v>
      </c>
      <c r="C172" s="165" t="s">
        <v>10</v>
      </c>
      <c r="D172" s="166" t="s">
        <v>209</v>
      </c>
      <c r="E172" s="524" t="s">
        <v>452</v>
      </c>
      <c r="F172" s="178" t="s">
        <v>14</v>
      </c>
      <c r="G172" s="179" t="s">
        <v>37</v>
      </c>
      <c r="H172" s="186" t="s">
        <v>14</v>
      </c>
    </row>
    <row r="173" spans="1:8" ht="51" x14ac:dyDescent="0.2">
      <c r="A173" s="164">
        <v>162</v>
      </c>
      <c r="B173" s="162" t="s">
        <v>453</v>
      </c>
      <c r="C173" s="165" t="s">
        <v>10</v>
      </c>
      <c r="D173" s="166" t="s">
        <v>209</v>
      </c>
      <c r="E173" s="524" t="s">
        <v>454</v>
      </c>
      <c r="F173" s="178" t="s">
        <v>14</v>
      </c>
      <c r="G173" s="179" t="s">
        <v>37</v>
      </c>
      <c r="H173" s="186" t="s">
        <v>14</v>
      </c>
    </row>
    <row r="174" spans="1:8" ht="25.5" x14ac:dyDescent="0.2">
      <c r="A174" s="164">
        <v>163</v>
      </c>
      <c r="B174" s="162" t="s">
        <v>580</v>
      </c>
      <c r="C174" s="165" t="s">
        <v>10</v>
      </c>
      <c r="D174" s="166" t="s">
        <v>209</v>
      </c>
      <c r="E174" s="524" t="s">
        <v>581</v>
      </c>
      <c r="F174" s="178" t="s">
        <v>14</v>
      </c>
      <c r="G174" s="179" t="s">
        <v>37</v>
      </c>
      <c r="H174" s="186" t="s">
        <v>14</v>
      </c>
    </row>
    <row r="175" spans="1:8" ht="25.5" x14ac:dyDescent="0.2">
      <c r="A175" s="164">
        <v>164</v>
      </c>
      <c r="B175" s="162" t="s">
        <v>537</v>
      </c>
      <c r="C175" s="165" t="s">
        <v>10</v>
      </c>
      <c r="D175" s="166" t="s">
        <v>209</v>
      </c>
      <c r="E175" s="524" t="s">
        <v>538</v>
      </c>
      <c r="F175" s="178" t="s">
        <v>14</v>
      </c>
      <c r="G175" s="179" t="s">
        <v>37</v>
      </c>
      <c r="H175" s="186" t="s">
        <v>14</v>
      </c>
    </row>
    <row r="176" spans="1:8" ht="38.25" x14ac:dyDescent="0.2">
      <c r="A176" s="164">
        <v>165</v>
      </c>
      <c r="B176" s="162" t="s">
        <v>539</v>
      </c>
      <c r="C176" s="165" t="s">
        <v>10</v>
      </c>
      <c r="D176" s="166" t="s">
        <v>209</v>
      </c>
      <c r="E176" s="524" t="s">
        <v>972</v>
      </c>
      <c r="F176" s="178" t="s">
        <v>14</v>
      </c>
      <c r="G176" s="179" t="s">
        <v>37</v>
      </c>
      <c r="H176" s="186" t="s">
        <v>14</v>
      </c>
    </row>
    <row r="177" spans="1:8" ht="25.5" x14ac:dyDescent="0.2">
      <c r="A177" s="164">
        <v>166</v>
      </c>
      <c r="B177" s="162" t="s">
        <v>588</v>
      </c>
      <c r="C177" s="165" t="s">
        <v>10</v>
      </c>
      <c r="D177" s="166" t="s">
        <v>209</v>
      </c>
      <c r="E177" s="524" t="s">
        <v>1104</v>
      </c>
      <c r="F177" s="178" t="s">
        <v>14</v>
      </c>
      <c r="G177" s="179" t="s">
        <v>37</v>
      </c>
      <c r="H177" s="186" t="s">
        <v>14</v>
      </c>
    </row>
    <row r="178" spans="1:8" ht="38.25" x14ac:dyDescent="0.2">
      <c r="A178" s="164">
        <v>167</v>
      </c>
      <c r="B178" s="162" t="s">
        <v>497</v>
      </c>
      <c r="C178" s="165" t="s">
        <v>10</v>
      </c>
      <c r="D178" s="166" t="s">
        <v>209</v>
      </c>
      <c r="E178" s="524" t="s">
        <v>499</v>
      </c>
      <c r="F178" s="178" t="s">
        <v>14</v>
      </c>
      <c r="G178" s="179" t="s">
        <v>37</v>
      </c>
      <c r="H178" s="186" t="s">
        <v>14</v>
      </c>
    </row>
    <row r="179" spans="1:8" ht="25.5" x14ac:dyDescent="0.2">
      <c r="A179" s="164">
        <v>168</v>
      </c>
      <c r="B179" s="162" t="s">
        <v>525</v>
      </c>
      <c r="C179" s="165" t="s">
        <v>10</v>
      </c>
      <c r="D179" s="166" t="s">
        <v>209</v>
      </c>
      <c r="E179" s="524" t="s">
        <v>526</v>
      </c>
      <c r="F179" s="178" t="s">
        <v>14</v>
      </c>
      <c r="G179" s="179" t="s">
        <v>37</v>
      </c>
      <c r="H179" s="186" t="s">
        <v>14</v>
      </c>
    </row>
    <row r="180" spans="1:8" s="94" customFormat="1" ht="51" x14ac:dyDescent="0.2">
      <c r="A180" s="583">
        <v>169</v>
      </c>
      <c r="B180" s="170" t="s">
        <v>269</v>
      </c>
      <c r="C180" s="171" t="s">
        <v>10</v>
      </c>
      <c r="D180" s="169" t="s">
        <v>209</v>
      </c>
      <c r="E180" s="527" t="s">
        <v>1105</v>
      </c>
      <c r="F180" s="181" t="s">
        <v>13</v>
      </c>
      <c r="G180" s="179" t="s">
        <v>37</v>
      </c>
      <c r="H180" s="187" t="s">
        <v>217</v>
      </c>
    </row>
    <row r="181" spans="1:8" ht="38.25" x14ac:dyDescent="0.2">
      <c r="A181" s="164">
        <v>170</v>
      </c>
      <c r="B181" s="162" t="s">
        <v>556</v>
      </c>
      <c r="C181" s="165" t="s">
        <v>10</v>
      </c>
      <c r="D181" s="167" t="s">
        <v>209</v>
      </c>
      <c r="E181" s="525" t="s">
        <v>557</v>
      </c>
      <c r="F181" s="178" t="s">
        <v>14</v>
      </c>
      <c r="G181" s="179" t="s">
        <v>37</v>
      </c>
      <c r="H181" s="186" t="s">
        <v>14</v>
      </c>
    </row>
    <row r="182" spans="1:8" ht="25.5" x14ac:dyDescent="0.2">
      <c r="A182" s="164">
        <v>171</v>
      </c>
      <c r="B182" s="162" t="s">
        <v>583</v>
      </c>
      <c r="C182" s="165" t="s">
        <v>10</v>
      </c>
      <c r="D182" s="167" t="s">
        <v>209</v>
      </c>
      <c r="E182" s="525" t="s">
        <v>973</v>
      </c>
      <c r="F182" s="178" t="s">
        <v>14</v>
      </c>
      <c r="G182" s="179" t="s">
        <v>37</v>
      </c>
      <c r="H182" s="186" t="s">
        <v>14</v>
      </c>
    </row>
    <row r="183" spans="1:8" x14ac:dyDescent="0.2">
      <c r="A183" s="164">
        <v>172</v>
      </c>
      <c r="B183" s="162" t="s">
        <v>593</v>
      </c>
      <c r="C183" s="165" t="s">
        <v>10</v>
      </c>
      <c r="D183" s="167" t="s">
        <v>209</v>
      </c>
      <c r="E183" s="525" t="s">
        <v>594</v>
      </c>
      <c r="F183" s="178" t="s">
        <v>14</v>
      </c>
      <c r="G183" s="179" t="s">
        <v>37</v>
      </c>
      <c r="H183" s="186" t="s">
        <v>14</v>
      </c>
    </row>
    <row r="184" spans="1:8" ht="25.5" x14ac:dyDescent="0.2">
      <c r="A184" s="164">
        <v>173</v>
      </c>
      <c r="B184" s="162" t="s">
        <v>568</v>
      </c>
      <c r="C184" s="165" t="s">
        <v>10</v>
      </c>
      <c r="D184" s="167" t="s">
        <v>209</v>
      </c>
      <c r="E184" s="525" t="s">
        <v>569</v>
      </c>
      <c r="F184" s="178" t="s">
        <v>14</v>
      </c>
      <c r="G184" s="179" t="s">
        <v>37</v>
      </c>
      <c r="H184" s="186" t="s">
        <v>14</v>
      </c>
    </row>
    <row r="185" spans="1:8" ht="25.5" x14ac:dyDescent="0.2">
      <c r="A185" s="164">
        <v>174</v>
      </c>
      <c r="B185" s="162" t="s">
        <v>552</v>
      </c>
      <c r="C185" s="165" t="s">
        <v>10</v>
      </c>
      <c r="D185" s="167" t="s">
        <v>209</v>
      </c>
      <c r="E185" s="525" t="s">
        <v>553</v>
      </c>
      <c r="F185" s="178" t="s">
        <v>14</v>
      </c>
      <c r="G185" s="179" t="s">
        <v>37</v>
      </c>
      <c r="H185" s="186" t="s">
        <v>14</v>
      </c>
    </row>
    <row r="186" spans="1:8" ht="25.5" x14ac:dyDescent="0.2">
      <c r="A186" s="164">
        <v>175</v>
      </c>
      <c r="B186" s="162" t="s">
        <v>546</v>
      </c>
      <c r="C186" s="165" t="s">
        <v>10</v>
      </c>
      <c r="D186" s="167" t="s">
        <v>209</v>
      </c>
      <c r="E186" s="525" t="s">
        <v>547</v>
      </c>
      <c r="F186" s="178" t="s">
        <v>14</v>
      </c>
      <c r="G186" s="179" t="s">
        <v>37</v>
      </c>
      <c r="H186" s="186" t="s">
        <v>14</v>
      </c>
    </row>
    <row r="187" spans="1:8" ht="51" x14ac:dyDescent="0.2">
      <c r="A187" s="164">
        <v>176</v>
      </c>
      <c r="B187" s="162" t="s">
        <v>531</v>
      </c>
      <c r="C187" s="165" t="s">
        <v>10</v>
      </c>
      <c r="D187" s="167" t="s">
        <v>209</v>
      </c>
      <c r="E187" s="525" t="s">
        <v>532</v>
      </c>
      <c r="F187" s="178" t="s">
        <v>14</v>
      </c>
      <c r="G187" s="179" t="s">
        <v>37</v>
      </c>
      <c r="H187" s="186" t="s">
        <v>14</v>
      </c>
    </row>
    <row r="188" spans="1:8" ht="51" x14ac:dyDescent="0.2">
      <c r="A188" s="164">
        <v>177</v>
      </c>
      <c r="B188" s="162" t="s">
        <v>527</v>
      </c>
      <c r="C188" s="165" t="s">
        <v>10</v>
      </c>
      <c r="D188" s="167" t="s">
        <v>209</v>
      </c>
      <c r="E188" s="525" t="s">
        <v>911</v>
      </c>
      <c r="F188" s="178" t="s">
        <v>14</v>
      </c>
      <c r="G188" s="179" t="s">
        <v>37</v>
      </c>
      <c r="H188" s="186" t="s">
        <v>14</v>
      </c>
    </row>
    <row r="189" spans="1:8" ht="25.5" x14ac:dyDescent="0.2">
      <c r="A189" s="164">
        <v>178</v>
      </c>
      <c r="B189" s="162" t="s">
        <v>587</v>
      </c>
      <c r="C189" s="165" t="s">
        <v>10</v>
      </c>
      <c r="D189" s="167" t="s">
        <v>209</v>
      </c>
      <c r="E189" s="525" t="s">
        <v>912</v>
      </c>
      <c r="F189" s="178" t="s">
        <v>14</v>
      </c>
      <c r="G189" s="179" t="s">
        <v>37</v>
      </c>
      <c r="H189" s="186" t="s">
        <v>14</v>
      </c>
    </row>
    <row r="190" spans="1:8" ht="25.5" x14ac:dyDescent="0.2">
      <c r="A190" s="164">
        <v>179</v>
      </c>
      <c r="B190" s="162" t="s">
        <v>589</v>
      </c>
      <c r="C190" s="165" t="s">
        <v>10</v>
      </c>
      <c r="D190" s="167" t="s">
        <v>209</v>
      </c>
      <c r="E190" s="525" t="s">
        <v>590</v>
      </c>
      <c r="F190" s="178" t="s">
        <v>13</v>
      </c>
      <c r="G190" s="179" t="s">
        <v>37</v>
      </c>
      <c r="H190" s="186" t="s">
        <v>14</v>
      </c>
    </row>
    <row r="191" spans="1:8" ht="25.5" x14ac:dyDescent="0.2">
      <c r="A191" s="164">
        <v>180</v>
      </c>
      <c r="B191" s="162" t="s">
        <v>498</v>
      </c>
      <c r="C191" s="165" t="s">
        <v>10</v>
      </c>
      <c r="D191" s="166" t="s">
        <v>209</v>
      </c>
      <c r="E191" s="524" t="s">
        <v>500</v>
      </c>
      <c r="F191" s="178" t="s">
        <v>14</v>
      </c>
      <c r="G191" s="179" t="s">
        <v>37</v>
      </c>
      <c r="H191" s="186" t="s">
        <v>14</v>
      </c>
    </row>
    <row r="192" spans="1:8" ht="38.25" x14ac:dyDescent="0.2">
      <c r="A192" s="164">
        <v>181</v>
      </c>
      <c r="B192" s="162" t="s">
        <v>578</v>
      </c>
      <c r="C192" s="165" t="s">
        <v>10</v>
      </c>
      <c r="D192" s="166" t="s">
        <v>209</v>
      </c>
      <c r="E192" s="524" t="s">
        <v>913</v>
      </c>
      <c r="F192" s="178" t="s">
        <v>14</v>
      </c>
      <c r="G192" s="179" t="s">
        <v>37</v>
      </c>
      <c r="H192" s="186" t="s">
        <v>14</v>
      </c>
    </row>
    <row r="193" spans="1:8" x14ac:dyDescent="0.2">
      <c r="A193" s="164">
        <v>182</v>
      </c>
      <c r="B193" s="162" t="s">
        <v>564</v>
      </c>
      <c r="C193" s="165" t="s">
        <v>10</v>
      </c>
      <c r="D193" s="166" t="s">
        <v>209</v>
      </c>
      <c r="E193" s="524" t="s">
        <v>565</v>
      </c>
      <c r="F193" s="178" t="s">
        <v>14</v>
      </c>
      <c r="G193" s="179" t="s">
        <v>37</v>
      </c>
      <c r="H193" s="186" t="s">
        <v>14</v>
      </c>
    </row>
    <row r="194" spans="1:8" ht="89.25" x14ac:dyDescent="0.2">
      <c r="A194" s="164">
        <v>183</v>
      </c>
      <c r="B194" s="162" t="s">
        <v>548</v>
      </c>
      <c r="C194" s="165" t="s">
        <v>10</v>
      </c>
      <c r="D194" s="166" t="s">
        <v>209</v>
      </c>
      <c r="E194" s="524" t="s">
        <v>549</v>
      </c>
      <c r="F194" s="178" t="s">
        <v>14</v>
      </c>
      <c r="G194" s="179" t="s">
        <v>37</v>
      </c>
      <c r="H194" s="186" t="s">
        <v>14</v>
      </c>
    </row>
    <row r="195" spans="1:8" ht="25.5" x14ac:dyDescent="0.2">
      <c r="A195" s="164">
        <v>184</v>
      </c>
      <c r="B195" s="162" t="s">
        <v>566</v>
      </c>
      <c r="C195" s="165" t="s">
        <v>10</v>
      </c>
      <c r="D195" s="166" t="s">
        <v>209</v>
      </c>
      <c r="E195" s="524" t="s">
        <v>567</v>
      </c>
      <c r="F195" s="178" t="s">
        <v>14</v>
      </c>
      <c r="G195" s="179" t="s">
        <v>37</v>
      </c>
      <c r="H195" s="186" t="s">
        <v>14</v>
      </c>
    </row>
    <row r="196" spans="1:8" ht="25.5" x14ac:dyDescent="0.2">
      <c r="A196" s="164">
        <v>185</v>
      </c>
      <c r="B196" s="162" t="s">
        <v>501</v>
      </c>
      <c r="C196" s="165" t="s">
        <v>10</v>
      </c>
      <c r="D196" s="166" t="s">
        <v>209</v>
      </c>
      <c r="E196" s="524" t="s">
        <v>914</v>
      </c>
      <c r="F196" s="178" t="s">
        <v>14</v>
      </c>
      <c r="G196" s="179" t="s">
        <v>37</v>
      </c>
      <c r="H196" s="186" t="s">
        <v>14</v>
      </c>
    </row>
    <row r="197" spans="1:8" ht="89.25" x14ac:dyDescent="0.2">
      <c r="A197" s="164">
        <v>186</v>
      </c>
      <c r="B197" s="162" t="s">
        <v>502</v>
      </c>
      <c r="C197" s="165" t="s">
        <v>10</v>
      </c>
      <c r="D197" s="166" t="s">
        <v>209</v>
      </c>
      <c r="E197" s="524" t="s">
        <v>543</v>
      </c>
      <c r="F197" s="178" t="s">
        <v>14</v>
      </c>
      <c r="G197" s="179" t="s">
        <v>37</v>
      </c>
      <c r="H197" s="186" t="s">
        <v>14</v>
      </c>
    </row>
    <row r="198" spans="1:8" ht="25.5" x14ac:dyDescent="0.2">
      <c r="A198" s="164">
        <v>187</v>
      </c>
      <c r="B198" s="162" t="s">
        <v>591</v>
      </c>
      <c r="C198" s="165" t="s">
        <v>10</v>
      </c>
      <c r="D198" s="166" t="s">
        <v>209</v>
      </c>
      <c r="E198" s="524" t="s">
        <v>592</v>
      </c>
      <c r="F198" s="178" t="s">
        <v>13</v>
      </c>
      <c r="G198" s="179" t="s">
        <v>584</v>
      </c>
      <c r="H198" s="186" t="s">
        <v>217</v>
      </c>
    </row>
    <row r="199" spans="1:8" ht="25.5" x14ac:dyDescent="0.2">
      <c r="A199" s="164">
        <v>188</v>
      </c>
      <c r="B199" s="162" t="s">
        <v>597</v>
      </c>
      <c r="C199" s="165" t="s">
        <v>10</v>
      </c>
      <c r="D199" s="166" t="s">
        <v>209</v>
      </c>
      <c r="E199" s="524" t="s">
        <v>598</v>
      </c>
      <c r="F199" s="178" t="s">
        <v>13</v>
      </c>
      <c r="G199" s="179" t="s">
        <v>584</v>
      </c>
      <c r="H199" s="186" t="s">
        <v>217</v>
      </c>
    </row>
    <row r="200" spans="1:8" ht="25.5" x14ac:dyDescent="0.2">
      <c r="A200" s="164">
        <v>189</v>
      </c>
      <c r="B200" s="162" t="s">
        <v>570</v>
      </c>
      <c r="C200" s="165" t="s">
        <v>10</v>
      </c>
      <c r="D200" s="166" t="s">
        <v>209</v>
      </c>
      <c r="E200" s="524" t="s">
        <v>571</v>
      </c>
      <c r="F200" s="178" t="s">
        <v>14</v>
      </c>
      <c r="G200" s="179" t="s">
        <v>37</v>
      </c>
      <c r="H200" s="186" t="s">
        <v>14</v>
      </c>
    </row>
    <row r="201" spans="1:8" ht="76.5" x14ac:dyDescent="0.2">
      <c r="A201" s="164">
        <v>190</v>
      </c>
      <c r="B201" s="162" t="s">
        <v>573</v>
      </c>
      <c r="C201" s="165" t="s">
        <v>10</v>
      </c>
      <c r="D201" s="166" t="s">
        <v>209</v>
      </c>
      <c r="E201" s="524" t="s">
        <v>572</v>
      </c>
      <c r="F201" s="178" t="s">
        <v>14</v>
      </c>
      <c r="G201" s="179" t="s">
        <v>37</v>
      </c>
      <c r="H201" s="186" t="s">
        <v>14</v>
      </c>
    </row>
    <row r="202" spans="1:8" ht="25.5" x14ac:dyDescent="0.2">
      <c r="A202" s="164">
        <v>191</v>
      </c>
      <c r="B202" s="162" t="s">
        <v>533</v>
      </c>
      <c r="C202" s="165" t="s">
        <v>10</v>
      </c>
      <c r="D202" s="166" t="s">
        <v>209</v>
      </c>
      <c r="E202" s="524" t="s">
        <v>974</v>
      </c>
      <c r="F202" s="178" t="s">
        <v>14</v>
      </c>
      <c r="G202" s="179" t="s">
        <v>37</v>
      </c>
      <c r="H202" s="186" t="s">
        <v>14</v>
      </c>
    </row>
    <row r="203" spans="1:8" ht="38.25" x14ac:dyDescent="0.2">
      <c r="A203" s="164">
        <v>192</v>
      </c>
      <c r="B203" s="162" t="s">
        <v>582</v>
      </c>
      <c r="C203" s="165" t="s">
        <v>10</v>
      </c>
      <c r="D203" s="166" t="s">
        <v>209</v>
      </c>
      <c r="E203" s="524" t="s">
        <v>975</v>
      </c>
      <c r="F203" s="178" t="s">
        <v>14</v>
      </c>
      <c r="G203" s="179" t="s">
        <v>37</v>
      </c>
      <c r="H203" s="186" t="s">
        <v>14</v>
      </c>
    </row>
    <row r="204" spans="1:8" ht="51" x14ac:dyDescent="0.2">
      <c r="A204" s="164">
        <v>193</v>
      </c>
      <c r="B204" s="162" t="s">
        <v>560</v>
      </c>
      <c r="C204" s="165" t="s">
        <v>10</v>
      </c>
      <c r="D204" s="166" t="s">
        <v>209</v>
      </c>
      <c r="E204" s="524" t="s">
        <v>561</v>
      </c>
      <c r="F204" s="178" t="s">
        <v>14</v>
      </c>
      <c r="G204" s="179" t="s">
        <v>37</v>
      </c>
      <c r="H204" s="186" t="s">
        <v>14</v>
      </c>
    </row>
    <row r="205" spans="1:8" ht="25.5" x14ac:dyDescent="0.2">
      <c r="A205" s="164">
        <v>194</v>
      </c>
      <c r="B205" s="162" t="s">
        <v>558</v>
      </c>
      <c r="C205" s="165" t="s">
        <v>10</v>
      </c>
      <c r="D205" s="166" t="s">
        <v>209</v>
      </c>
      <c r="E205" s="524" t="s">
        <v>559</v>
      </c>
      <c r="F205" s="178" t="s">
        <v>14</v>
      </c>
      <c r="G205" s="179" t="s">
        <v>37</v>
      </c>
      <c r="H205" s="186" t="s">
        <v>14</v>
      </c>
    </row>
    <row r="206" spans="1:8" ht="25.5" x14ac:dyDescent="0.2">
      <c r="A206" s="164">
        <v>195</v>
      </c>
      <c r="B206" s="162" t="s">
        <v>585</v>
      </c>
      <c r="C206" s="165" t="s">
        <v>10</v>
      </c>
      <c r="D206" s="166" t="s">
        <v>209</v>
      </c>
      <c r="E206" s="524" t="s">
        <v>586</v>
      </c>
      <c r="F206" s="178" t="s">
        <v>14</v>
      </c>
      <c r="G206" s="179" t="s">
        <v>37</v>
      </c>
      <c r="H206" s="186" t="s">
        <v>14</v>
      </c>
    </row>
    <row r="207" spans="1:8" x14ac:dyDescent="0.2">
      <c r="A207" s="164">
        <v>196</v>
      </c>
      <c r="B207" s="162" t="s">
        <v>574</v>
      </c>
      <c r="C207" s="165" t="s">
        <v>10</v>
      </c>
      <c r="D207" s="166" t="s">
        <v>209</v>
      </c>
      <c r="E207" s="524" t="s">
        <v>575</v>
      </c>
      <c r="F207" s="178" t="s">
        <v>14</v>
      </c>
      <c r="G207" s="179" t="s">
        <v>37</v>
      </c>
      <c r="H207" s="186" t="s">
        <v>14</v>
      </c>
    </row>
    <row r="208" spans="1:8" ht="38.25" x14ac:dyDescent="0.2">
      <c r="A208" s="164">
        <v>197</v>
      </c>
      <c r="B208" s="162" t="s">
        <v>529</v>
      </c>
      <c r="C208" s="165" t="s">
        <v>10</v>
      </c>
      <c r="D208" s="166" t="s">
        <v>209</v>
      </c>
      <c r="E208" s="524" t="s">
        <v>530</v>
      </c>
      <c r="F208" s="178" t="s">
        <v>14</v>
      </c>
      <c r="G208" s="179" t="s">
        <v>37</v>
      </c>
      <c r="H208" s="186" t="s">
        <v>14</v>
      </c>
    </row>
    <row r="209" spans="1:8" ht="26.25" thickBot="1" x14ac:dyDescent="0.25">
      <c r="A209" s="164">
        <v>198</v>
      </c>
      <c r="B209" s="162" t="s">
        <v>554</v>
      </c>
      <c r="C209" s="165" t="s">
        <v>10</v>
      </c>
      <c r="D209" s="166" t="s">
        <v>209</v>
      </c>
      <c r="E209" s="524" t="s">
        <v>555</v>
      </c>
      <c r="F209" s="183" t="s">
        <v>14</v>
      </c>
      <c r="G209" s="184" t="s">
        <v>37</v>
      </c>
      <c r="H209" s="188" t="s">
        <v>14</v>
      </c>
    </row>
    <row r="210" spans="1:8" x14ac:dyDescent="0.2">
      <c r="A210" s="78"/>
      <c r="B210" s="92"/>
      <c r="C210" s="77"/>
      <c r="D210" s="77"/>
      <c r="E210" s="528"/>
      <c r="F210" s="159"/>
      <c r="G210" s="159"/>
      <c r="H210" s="159"/>
    </row>
    <row r="211" spans="1:8" x14ac:dyDescent="0.2">
      <c r="A211" s="78"/>
      <c r="B211" s="92"/>
      <c r="C211" s="77"/>
      <c r="D211" s="77"/>
      <c r="E211" s="528"/>
      <c r="F211" s="159"/>
      <c r="G211" s="159"/>
      <c r="H211" s="159"/>
    </row>
    <row r="212" spans="1:8" x14ac:dyDescent="0.2">
      <c r="A212" s="78"/>
      <c r="B212" s="92"/>
      <c r="C212" s="77"/>
      <c r="D212" s="77"/>
      <c r="E212" s="528"/>
      <c r="F212" s="159"/>
      <c r="G212" s="159"/>
      <c r="H212" s="159"/>
    </row>
    <row r="213" spans="1:8" x14ac:dyDescent="0.2">
      <c r="A213" s="78"/>
      <c r="B213" s="92"/>
      <c r="C213" s="77"/>
      <c r="D213" s="77"/>
      <c r="E213" s="528"/>
      <c r="F213" s="159"/>
      <c r="G213" s="159"/>
      <c r="H213" s="159"/>
    </row>
    <row r="214" spans="1:8" x14ac:dyDescent="0.2">
      <c r="A214" s="78"/>
      <c r="B214" s="92"/>
      <c r="C214" s="77"/>
      <c r="D214" s="77"/>
      <c r="E214" s="528"/>
      <c r="F214" s="159"/>
      <c r="G214" s="159"/>
      <c r="H214" s="159"/>
    </row>
    <row r="215" spans="1:8" x14ac:dyDescent="0.2">
      <c r="A215" s="78"/>
      <c r="B215" s="92"/>
      <c r="C215" s="77"/>
      <c r="D215" s="77"/>
      <c r="E215" s="528"/>
      <c r="F215" s="159"/>
      <c r="G215" s="159"/>
      <c r="H215" s="159"/>
    </row>
    <row r="216" spans="1:8" x14ac:dyDescent="0.2">
      <c r="A216" s="78"/>
      <c r="B216" s="92"/>
      <c r="C216" s="77"/>
      <c r="D216" s="77"/>
      <c r="E216" s="528"/>
      <c r="F216" s="159"/>
      <c r="G216" s="159"/>
      <c r="H216" s="159"/>
    </row>
    <row r="217" spans="1:8" x14ac:dyDescent="0.2">
      <c r="A217" s="78"/>
      <c r="B217" s="92"/>
      <c r="C217" s="77"/>
      <c r="D217" s="77"/>
      <c r="E217" s="528"/>
      <c r="F217" s="159"/>
      <c r="G217" s="159"/>
      <c r="H217" s="159"/>
    </row>
    <row r="218" spans="1:8" x14ac:dyDescent="0.2">
      <c r="A218" s="78"/>
      <c r="B218" s="92"/>
      <c r="C218" s="77"/>
      <c r="D218" s="77"/>
      <c r="E218" s="528"/>
      <c r="F218" s="159"/>
      <c r="G218" s="159"/>
      <c r="H218" s="159"/>
    </row>
    <row r="219" spans="1:8" x14ac:dyDescent="0.2">
      <c r="A219" s="78"/>
      <c r="B219" s="92"/>
      <c r="C219" s="77"/>
      <c r="D219" s="77"/>
      <c r="E219" s="528"/>
      <c r="F219" s="159"/>
      <c r="G219" s="159"/>
      <c r="H219" s="159"/>
    </row>
    <row r="220" spans="1:8" x14ac:dyDescent="0.2">
      <c r="A220" s="78"/>
      <c r="B220" s="92"/>
      <c r="C220" s="77"/>
      <c r="D220" s="77"/>
      <c r="E220" s="528"/>
      <c r="F220" s="159"/>
      <c r="G220" s="159"/>
      <c r="H220" s="159"/>
    </row>
    <row r="221" spans="1:8" x14ac:dyDescent="0.2">
      <c r="A221" s="78"/>
      <c r="B221" s="92"/>
      <c r="C221" s="77"/>
      <c r="D221" s="77"/>
      <c r="E221" s="528"/>
      <c r="F221" s="159"/>
      <c r="G221" s="159"/>
      <c r="H221" s="159"/>
    </row>
    <row r="222" spans="1:8" x14ac:dyDescent="0.2">
      <c r="A222" s="78"/>
      <c r="B222" s="92"/>
      <c r="C222" s="77"/>
      <c r="D222" s="77"/>
      <c r="E222" s="528"/>
      <c r="F222" s="159"/>
      <c r="G222" s="159"/>
      <c r="H222" s="159"/>
    </row>
    <row r="223" spans="1:8" x14ac:dyDescent="0.2">
      <c r="A223" s="78"/>
      <c r="B223" s="92"/>
      <c r="C223" s="77"/>
      <c r="D223" s="77"/>
      <c r="E223" s="528"/>
      <c r="F223" s="159"/>
      <c r="G223" s="159"/>
      <c r="H223" s="159"/>
    </row>
    <row r="224" spans="1:8" x14ac:dyDescent="0.2">
      <c r="A224" s="78"/>
      <c r="B224" s="92"/>
      <c r="C224" s="77"/>
      <c r="D224" s="77"/>
      <c r="E224" s="528"/>
      <c r="F224" s="159"/>
      <c r="G224" s="159"/>
      <c r="H224" s="159"/>
    </row>
    <row r="225" spans="1:8" x14ac:dyDescent="0.2">
      <c r="A225" s="78"/>
      <c r="B225" s="92"/>
      <c r="C225" s="77"/>
      <c r="D225" s="77"/>
      <c r="E225" s="528"/>
      <c r="F225" s="159"/>
      <c r="G225" s="159"/>
      <c r="H225" s="159"/>
    </row>
    <row r="226" spans="1:8" x14ac:dyDescent="0.2">
      <c r="A226" s="78"/>
      <c r="B226" s="92"/>
      <c r="C226" s="77"/>
      <c r="D226" s="77"/>
      <c r="E226" s="528"/>
      <c r="F226" s="159"/>
      <c r="G226" s="159"/>
      <c r="H226" s="159"/>
    </row>
    <row r="227" spans="1:8" x14ac:dyDescent="0.2">
      <c r="A227" s="78"/>
      <c r="B227" s="92"/>
      <c r="C227" s="77"/>
      <c r="D227" s="77"/>
      <c r="E227" s="528"/>
      <c r="F227" s="159"/>
      <c r="G227" s="159"/>
      <c r="H227" s="159"/>
    </row>
    <row r="228" spans="1:8" x14ac:dyDescent="0.2">
      <c r="A228" s="78"/>
      <c r="B228" s="92"/>
      <c r="C228" s="77"/>
      <c r="D228" s="77"/>
      <c r="E228" s="528"/>
      <c r="F228" s="159"/>
      <c r="G228" s="159"/>
      <c r="H228" s="159"/>
    </row>
    <row r="229" spans="1:8" x14ac:dyDescent="0.2">
      <c r="A229" s="78"/>
      <c r="B229" s="92"/>
      <c r="C229" s="77"/>
      <c r="D229" s="77"/>
      <c r="E229" s="528"/>
      <c r="F229" s="159"/>
      <c r="G229" s="159"/>
      <c r="H229" s="159"/>
    </row>
    <row r="230" spans="1:8" x14ac:dyDescent="0.2">
      <c r="A230" s="78"/>
      <c r="B230" s="92"/>
      <c r="C230" s="77"/>
      <c r="D230" s="77"/>
      <c r="E230" s="528"/>
      <c r="F230" s="159"/>
      <c r="G230" s="159"/>
      <c r="H230" s="159"/>
    </row>
    <row r="231" spans="1:8" x14ac:dyDescent="0.2">
      <c r="A231" s="78"/>
      <c r="B231" s="92"/>
      <c r="C231" s="77"/>
      <c r="D231" s="77"/>
      <c r="E231" s="528"/>
      <c r="F231" s="159"/>
      <c r="G231" s="159"/>
      <c r="H231" s="159"/>
    </row>
    <row r="232" spans="1:8" x14ac:dyDescent="0.2">
      <c r="A232" s="78"/>
      <c r="B232" s="92"/>
      <c r="C232" s="77"/>
      <c r="D232" s="77"/>
      <c r="E232" s="528"/>
      <c r="F232" s="159"/>
      <c r="G232" s="159"/>
      <c r="H232" s="159"/>
    </row>
    <row r="233" spans="1:8" x14ac:dyDescent="0.2">
      <c r="A233" s="78"/>
      <c r="B233" s="92"/>
      <c r="C233" s="77"/>
      <c r="D233" s="77"/>
      <c r="E233" s="528"/>
      <c r="F233" s="159"/>
      <c r="G233" s="159"/>
      <c r="H233" s="159"/>
    </row>
    <row r="234" spans="1:8" x14ac:dyDescent="0.2">
      <c r="A234" s="78"/>
      <c r="B234" s="92"/>
      <c r="C234" s="77"/>
      <c r="D234" s="77"/>
      <c r="E234" s="528"/>
      <c r="F234" s="159"/>
      <c r="G234" s="159"/>
      <c r="H234" s="159"/>
    </row>
    <row r="235" spans="1:8" x14ac:dyDescent="0.2">
      <c r="A235" s="78"/>
      <c r="B235" s="92"/>
      <c r="C235" s="77"/>
      <c r="D235" s="77"/>
      <c r="E235" s="528"/>
      <c r="F235" s="159"/>
      <c r="G235" s="159"/>
      <c r="H235" s="159"/>
    </row>
    <row r="236" spans="1:8" x14ac:dyDescent="0.2">
      <c r="A236" s="78"/>
      <c r="B236" s="92"/>
      <c r="C236" s="77"/>
      <c r="D236" s="77"/>
      <c r="E236" s="528"/>
      <c r="F236" s="159"/>
      <c r="G236" s="159"/>
      <c r="H236" s="159"/>
    </row>
    <row r="237" spans="1:8" x14ac:dyDescent="0.2">
      <c r="A237" s="78"/>
      <c r="B237" s="92"/>
      <c r="C237" s="77"/>
      <c r="D237" s="77"/>
      <c r="E237" s="528"/>
      <c r="F237" s="159"/>
      <c r="G237" s="159"/>
      <c r="H237" s="159"/>
    </row>
  </sheetData>
  <mergeCells count="3">
    <mergeCell ref="F4:G4"/>
    <mergeCell ref="C2:E2"/>
    <mergeCell ref="C1:E1"/>
  </mergeCells>
  <pageMargins left="0.7" right="0.7" top="0.75" bottom="0.75" header="0.3" footer="0.3"/>
  <pageSetup paperSize="5" scale="86" fitToHeight="0" orientation="landscape" r:id="rId1"/>
  <headerFooter>
    <oddHeader>&amp;C&amp;"Arial,Bold"&amp;14&amp;ULaws
&amp;"Arial,Regular"&amp;12&amp;U(Study Step 1: Agency Legal Directives, Plan and Resources)&amp;RJanuary 2018 PER</oddHeader>
    <oddFooter>&amp;RThe contents of this chart are considered sworn testimony from the Agency Director.</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14:formula1>
            <xm:f>'Drop Down Options'!$A$16:$A$19</xm:f>
          </x14:formula1>
          <xm:sqref>H6:H237</xm:sqref>
        </x14:dataValidation>
        <x14:dataValidation type="list" allowBlank="1" showInputMessage="1" showErrorMessage="1">
          <x14:formula1>
            <xm:f>'Drop Down Options'!$A$3:$A$4</xm:f>
          </x14:formula1>
          <xm:sqref>C6:C237</xm:sqref>
        </x14:dataValidation>
        <x14:dataValidation type="list" allowBlank="1" showInputMessage="1" showErrorMessage="1">
          <x14:formula1>
            <xm:f>'Drop Down Options'!$A$7:$A$9</xm:f>
          </x14:formula1>
          <xm:sqref>D6:D237</xm:sqref>
        </x14:dataValidation>
        <x14:dataValidation type="list" allowBlank="1" showInputMessage="1" showErrorMessage="1">
          <x14:formula1>
            <xm:f>'Drop Down Options'!$A$12:$A$13</xm:f>
          </x14:formula1>
          <xm:sqref>F6:F237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7"/>
  <sheetViews>
    <sheetView topLeftCell="A40" zoomScaleNormal="100" zoomScaleSheetLayoutView="100" workbookViewId="0">
      <selection activeCell="B3" sqref="B3"/>
    </sheetView>
  </sheetViews>
  <sheetFormatPr defaultColWidth="9.140625" defaultRowHeight="12.75" x14ac:dyDescent="0.2"/>
  <cols>
    <col min="1" max="1" width="6.42578125" style="70" bestFit="1" customWidth="1"/>
    <col min="2" max="2" width="19.140625" style="581" customWidth="1"/>
    <col min="3" max="3" width="20.85546875" style="70" customWidth="1"/>
    <col min="4" max="4" width="20.5703125" style="70" customWidth="1"/>
    <col min="5" max="5" width="42.85546875" style="581" customWidth="1"/>
    <col min="6" max="6" width="28.42578125" style="70" customWidth="1"/>
    <col min="7" max="7" width="20.5703125" style="16" customWidth="1"/>
    <col min="8" max="8" width="19" style="16" customWidth="1"/>
    <col min="9" max="9" width="11.5703125" style="16" customWidth="1"/>
    <col min="10" max="10" width="13.28515625" style="16" customWidth="1"/>
    <col min="11" max="11" width="12" style="16" customWidth="1"/>
    <col min="12" max="12" width="12.28515625" style="16" customWidth="1"/>
    <col min="13" max="13" width="26.42578125" style="70" customWidth="1"/>
    <col min="14" max="16384" width="9.140625" style="70"/>
  </cols>
  <sheetData>
    <row r="1" spans="1:13" x14ac:dyDescent="0.2">
      <c r="B1" s="204" t="s">
        <v>0</v>
      </c>
      <c r="C1" s="590" t="s">
        <v>278</v>
      </c>
      <c r="D1" s="590"/>
      <c r="E1" s="4"/>
      <c r="F1" s="582"/>
      <c r="G1" s="158"/>
      <c r="H1" s="158"/>
      <c r="K1" s="212"/>
    </row>
    <row r="2" spans="1:13" x14ac:dyDescent="0.2">
      <c r="B2" s="204" t="s">
        <v>1</v>
      </c>
      <c r="C2" s="589">
        <v>43196</v>
      </c>
      <c r="D2" s="589"/>
      <c r="E2" s="4"/>
      <c r="F2" s="582"/>
      <c r="G2" s="158"/>
      <c r="H2" s="158"/>
      <c r="K2" s="213"/>
    </row>
    <row r="3" spans="1:13" x14ac:dyDescent="0.2">
      <c r="B3" s="205"/>
      <c r="C3" s="582"/>
      <c r="D3" s="582"/>
      <c r="E3" s="4"/>
      <c r="F3" s="582"/>
      <c r="G3" s="158"/>
      <c r="H3" s="158"/>
      <c r="K3" s="213"/>
    </row>
    <row r="4" spans="1:13" ht="105.75" customHeight="1" x14ac:dyDescent="0.2">
      <c r="A4" s="214" t="s">
        <v>5</v>
      </c>
      <c r="B4" s="215" t="s">
        <v>29</v>
      </c>
      <c r="C4" s="19" t="s">
        <v>30</v>
      </c>
      <c r="D4" s="19" t="s">
        <v>831</v>
      </c>
      <c r="E4" s="214" t="s">
        <v>830</v>
      </c>
      <c r="F4" s="215" t="s">
        <v>257</v>
      </c>
      <c r="G4" s="56" t="s">
        <v>161</v>
      </c>
      <c r="H4" s="17" t="s">
        <v>125</v>
      </c>
      <c r="I4" s="17" t="s">
        <v>126</v>
      </c>
      <c r="J4" s="17" t="s">
        <v>120</v>
      </c>
      <c r="K4" s="17" t="s">
        <v>127</v>
      </c>
      <c r="L4" s="17" t="s">
        <v>148</v>
      </c>
      <c r="M4" s="214" t="s">
        <v>232</v>
      </c>
    </row>
    <row r="5" spans="1:13" s="582" customFormat="1" ht="52.5" customHeight="1" x14ac:dyDescent="0.2">
      <c r="A5" s="208" t="s">
        <v>83</v>
      </c>
      <c r="B5" s="209" t="s">
        <v>634</v>
      </c>
      <c r="C5" s="52" t="s">
        <v>609</v>
      </c>
      <c r="D5" s="208" t="s">
        <v>229</v>
      </c>
      <c r="E5" s="209" t="s">
        <v>685</v>
      </c>
      <c r="F5" s="52" t="s">
        <v>603</v>
      </c>
      <c r="G5" s="208" t="s">
        <v>13</v>
      </c>
      <c r="H5" s="208" t="s">
        <v>13</v>
      </c>
      <c r="I5" s="208" t="s">
        <v>13</v>
      </c>
      <c r="J5" s="208" t="s">
        <v>14</v>
      </c>
      <c r="K5" s="208" t="s">
        <v>13</v>
      </c>
      <c r="L5" s="208" t="s">
        <v>14</v>
      </c>
      <c r="M5" s="52" t="s">
        <v>635</v>
      </c>
    </row>
    <row r="6" spans="1:13" s="582" customFormat="1" ht="51" x14ac:dyDescent="0.2">
      <c r="A6" s="208" t="s">
        <v>47</v>
      </c>
      <c r="B6" s="210"/>
      <c r="C6" s="56"/>
      <c r="D6" s="208" t="s">
        <v>229</v>
      </c>
      <c r="E6" s="209" t="s">
        <v>686</v>
      </c>
      <c r="F6" s="52" t="s">
        <v>930</v>
      </c>
      <c r="G6" s="208" t="s">
        <v>13</v>
      </c>
      <c r="H6" s="208" t="s">
        <v>13</v>
      </c>
      <c r="I6" s="208" t="s">
        <v>13</v>
      </c>
      <c r="J6" s="208" t="s">
        <v>14</v>
      </c>
      <c r="K6" s="208" t="s">
        <v>13</v>
      </c>
      <c r="L6" s="208" t="s">
        <v>14</v>
      </c>
      <c r="M6" s="52" t="s">
        <v>635</v>
      </c>
    </row>
    <row r="7" spans="1:13" s="582" customFormat="1" ht="81.75" customHeight="1" x14ac:dyDescent="0.2">
      <c r="A7" s="208">
        <v>2</v>
      </c>
      <c r="B7" s="209" t="s">
        <v>885</v>
      </c>
      <c r="C7" s="52" t="s">
        <v>610</v>
      </c>
      <c r="D7" s="208" t="s">
        <v>229</v>
      </c>
      <c r="E7" s="209" t="s">
        <v>687</v>
      </c>
      <c r="F7" s="52" t="s">
        <v>931</v>
      </c>
      <c r="G7" s="208" t="s">
        <v>13</v>
      </c>
      <c r="H7" s="208" t="s">
        <v>13</v>
      </c>
      <c r="I7" s="208" t="s">
        <v>13</v>
      </c>
      <c r="J7" s="208" t="s">
        <v>13</v>
      </c>
      <c r="K7" s="208" t="s">
        <v>14</v>
      </c>
      <c r="L7" s="208" t="s">
        <v>14</v>
      </c>
      <c r="M7" s="52"/>
    </row>
    <row r="8" spans="1:13" ht="51" x14ac:dyDescent="0.2">
      <c r="A8" s="208">
        <v>3</v>
      </c>
      <c r="B8" s="209" t="s">
        <v>897</v>
      </c>
      <c r="C8" s="52" t="s">
        <v>1027</v>
      </c>
      <c r="D8" s="208" t="s">
        <v>229</v>
      </c>
      <c r="E8" s="209" t="s">
        <v>1057</v>
      </c>
      <c r="F8" s="52" t="s">
        <v>931</v>
      </c>
      <c r="G8" s="208" t="s">
        <v>13</v>
      </c>
      <c r="H8" s="208" t="s">
        <v>13</v>
      </c>
      <c r="I8" s="208" t="s">
        <v>13</v>
      </c>
      <c r="J8" s="208" t="s">
        <v>13</v>
      </c>
      <c r="K8" s="208" t="s">
        <v>13</v>
      </c>
      <c r="L8" s="208" t="s">
        <v>14</v>
      </c>
      <c r="M8" s="538"/>
    </row>
    <row r="9" spans="1:13" s="53" customFormat="1" ht="63.75" x14ac:dyDescent="0.2">
      <c r="A9" s="208">
        <v>4</v>
      </c>
      <c r="B9" s="209" t="s">
        <v>639</v>
      </c>
      <c r="C9" s="52" t="s">
        <v>611</v>
      </c>
      <c r="D9" s="208" t="s">
        <v>229</v>
      </c>
      <c r="E9" s="209" t="s">
        <v>688</v>
      </c>
      <c r="F9" s="52" t="s">
        <v>932</v>
      </c>
      <c r="G9" s="208" t="s">
        <v>13</v>
      </c>
      <c r="H9" s="208" t="s">
        <v>13</v>
      </c>
      <c r="I9" s="208" t="s">
        <v>13</v>
      </c>
      <c r="J9" s="208" t="s">
        <v>13</v>
      </c>
      <c r="K9" s="208" t="s">
        <v>14</v>
      </c>
      <c r="L9" s="208" t="s">
        <v>14</v>
      </c>
      <c r="M9" s="52" t="s">
        <v>823</v>
      </c>
    </row>
    <row r="10" spans="1:13" s="582" customFormat="1" ht="63.75" x14ac:dyDescent="0.2">
      <c r="A10" s="208">
        <v>5</v>
      </c>
      <c r="B10" s="209" t="s">
        <v>519</v>
      </c>
      <c r="C10" s="52" t="s">
        <v>611</v>
      </c>
      <c r="D10" s="208" t="s">
        <v>229</v>
      </c>
      <c r="E10" s="209" t="s">
        <v>689</v>
      </c>
      <c r="F10" s="52" t="s">
        <v>932</v>
      </c>
      <c r="G10" s="208" t="s">
        <v>13</v>
      </c>
      <c r="H10" s="208" t="s">
        <v>13</v>
      </c>
      <c r="I10" s="208" t="s">
        <v>13</v>
      </c>
      <c r="J10" s="208" t="s">
        <v>13</v>
      </c>
      <c r="K10" s="208" t="s">
        <v>14</v>
      </c>
      <c r="L10" s="208" t="s">
        <v>14</v>
      </c>
      <c r="M10" s="52" t="s">
        <v>825</v>
      </c>
    </row>
    <row r="11" spans="1:13" s="582" customFormat="1" ht="60" customHeight="1" x14ac:dyDescent="0.2">
      <c r="A11" s="208">
        <v>6</v>
      </c>
      <c r="B11" s="209" t="s">
        <v>640</v>
      </c>
      <c r="C11" s="52" t="s">
        <v>611</v>
      </c>
      <c r="D11" s="208" t="s">
        <v>231</v>
      </c>
      <c r="E11" s="209" t="s">
        <v>690</v>
      </c>
      <c r="F11" s="52" t="s">
        <v>933</v>
      </c>
      <c r="G11" s="208" t="s">
        <v>13</v>
      </c>
      <c r="H11" s="208" t="s">
        <v>13</v>
      </c>
      <c r="I11" s="208" t="s">
        <v>13</v>
      </c>
      <c r="J11" s="208" t="s">
        <v>13</v>
      </c>
      <c r="K11" s="208" t="s">
        <v>14</v>
      </c>
      <c r="L11" s="208" t="s">
        <v>14</v>
      </c>
      <c r="M11" s="52" t="s">
        <v>826</v>
      </c>
    </row>
    <row r="12" spans="1:13" s="582" customFormat="1" ht="87.75" customHeight="1" x14ac:dyDescent="0.2">
      <c r="A12" s="208">
        <v>7</v>
      </c>
      <c r="B12" s="209" t="s">
        <v>615</v>
      </c>
      <c r="C12" s="52" t="s">
        <v>611</v>
      </c>
      <c r="D12" s="208" t="s">
        <v>231</v>
      </c>
      <c r="E12" s="209" t="s">
        <v>691</v>
      </c>
      <c r="F12" s="52" t="s">
        <v>934</v>
      </c>
      <c r="G12" s="208" t="s">
        <v>13</v>
      </c>
      <c r="H12" s="208" t="s">
        <v>13</v>
      </c>
      <c r="I12" s="208" t="s">
        <v>13</v>
      </c>
      <c r="J12" s="208" t="s">
        <v>13</v>
      </c>
      <c r="K12" s="208" t="s">
        <v>14</v>
      </c>
      <c r="L12" s="208" t="s">
        <v>14</v>
      </c>
      <c r="M12" s="52" t="s">
        <v>827</v>
      </c>
    </row>
    <row r="13" spans="1:13" s="582" customFormat="1" ht="73.5" customHeight="1" x14ac:dyDescent="0.2">
      <c r="A13" s="208">
        <v>8</v>
      </c>
      <c r="B13" s="209" t="s">
        <v>632</v>
      </c>
      <c r="C13" s="52" t="s">
        <v>611</v>
      </c>
      <c r="D13" s="208" t="s">
        <v>229</v>
      </c>
      <c r="E13" s="209" t="s">
        <v>692</v>
      </c>
      <c r="F13" s="52" t="s">
        <v>932</v>
      </c>
      <c r="G13" s="208" t="s">
        <v>13</v>
      </c>
      <c r="H13" s="208" t="s">
        <v>13</v>
      </c>
      <c r="I13" s="208" t="s">
        <v>13</v>
      </c>
      <c r="J13" s="208" t="s">
        <v>13</v>
      </c>
      <c r="K13" s="208" t="s">
        <v>14</v>
      </c>
      <c r="L13" s="208" t="s">
        <v>14</v>
      </c>
      <c r="M13" s="52" t="s">
        <v>828</v>
      </c>
    </row>
    <row r="14" spans="1:13" s="582" customFormat="1" ht="107.25" customHeight="1" x14ac:dyDescent="0.2">
      <c r="A14" s="208">
        <v>9</v>
      </c>
      <c r="B14" s="209" t="s">
        <v>693</v>
      </c>
      <c r="C14" s="52" t="s">
        <v>611</v>
      </c>
      <c r="D14" s="208" t="s">
        <v>229</v>
      </c>
      <c r="E14" s="209" t="s">
        <v>898</v>
      </c>
      <c r="F14" s="52" t="s">
        <v>932</v>
      </c>
      <c r="G14" s="208" t="s">
        <v>13</v>
      </c>
      <c r="H14" s="208" t="s">
        <v>13</v>
      </c>
      <c r="I14" s="208" t="s">
        <v>13</v>
      </c>
      <c r="J14" s="208" t="s">
        <v>13</v>
      </c>
      <c r="K14" s="208" t="s">
        <v>14</v>
      </c>
      <c r="L14" s="208" t="s">
        <v>14</v>
      </c>
      <c r="M14" s="52" t="s">
        <v>824</v>
      </c>
    </row>
    <row r="15" spans="1:13" s="582" customFormat="1" ht="63.75" x14ac:dyDescent="0.2">
      <c r="A15" s="208">
        <v>10</v>
      </c>
      <c r="B15" s="209" t="s">
        <v>1078</v>
      </c>
      <c r="C15" s="52" t="s">
        <v>611</v>
      </c>
      <c r="D15" s="208" t="s">
        <v>231</v>
      </c>
      <c r="E15" s="209" t="s">
        <v>613</v>
      </c>
      <c r="F15" s="52" t="s">
        <v>932</v>
      </c>
      <c r="G15" s="208" t="s">
        <v>13</v>
      </c>
      <c r="H15" s="208" t="s">
        <v>13</v>
      </c>
      <c r="I15" s="208" t="s">
        <v>13</v>
      </c>
      <c r="J15" s="208" t="s">
        <v>13</v>
      </c>
      <c r="K15" s="208" t="s">
        <v>14</v>
      </c>
      <c r="L15" s="208" t="s">
        <v>14</v>
      </c>
      <c r="M15" s="52" t="s">
        <v>824</v>
      </c>
    </row>
    <row r="16" spans="1:13" s="582" customFormat="1" ht="63.75" x14ac:dyDescent="0.2">
      <c r="A16" s="208">
        <v>11</v>
      </c>
      <c r="B16" s="209" t="s">
        <v>886</v>
      </c>
      <c r="C16" s="52" t="s">
        <v>611</v>
      </c>
      <c r="D16" s="208" t="s">
        <v>229</v>
      </c>
      <c r="E16" s="209" t="s">
        <v>1014</v>
      </c>
      <c r="F16" s="52" t="s">
        <v>998</v>
      </c>
      <c r="G16" s="208" t="s">
        <v>14</v>
      </c>
      <c r="H16" s="208" t="s">
        <v>14</v>
      </c>
      <c r="I16" s="208" t="s">
        <v>14</v>
      </c>
      <c r="J16" s="208" t="s">
        <v>14</v>
      </c>
      <c r="K16" s="208" t="s">
        <v>14</v>
      </c>
      <c r="L16" s="208" t="s">
        <v>14</v>
      </c>
      <c r="M16" s="52" t="s">
        <v>612</v>
      </c>
    </row>
    <row r="17" spans="1:13" s="582" customFormat="1" ht="76.5" x14ac:dyDescent="0.2">
      <c r="A17" s="208">
        <v>12</v>
      </c>
      <c r="B17" s="209" t="s">
        <v>887</v>
      </c>
      <c r="C17" s="52" t="s">
        <v>508</v>
      </c>
      <c r="D17" s="208" t="s">
        <v>229</v>
      </c>
      <c r="E17" s="209" t="s">
        <v>504</v>
      </c>
      <c r="F17" s="52" t="s">
        <v>935</v>
      </c>
      <c r="G17" s="208" t="s">
        <v>13</v>
      </c>
      <c r="H17" s="208" t="s">
        <v>13</v>
      </c>
      <c r="I17" s="208" t="s">
        <v>13</v>
      </c>
      <c r="J17" s="208" t="s">
        <v>13</v>
      </c>
      <c r="K17" s="208" t="s">
        <v>14</v>
      </c>
      <c r="L17" s="208" t="s">
        <v>14</v>
      </c>
      <c r="M17" s="52" t="s">
        <v>614</v>
      </c>
    </row>
    <row r="18" spans="1:13" s="582" customFormat="1" ht="88.5" customHeight="1" x14ac:dyDescent="0.2">
      <c r="A18" s="208">
        <v>13</v>
      </c>
      <c r="B18" s="209" t="s">
        <v>636</v>
      </c>
      <c r="C18" s="52" t="s">
        <v>508</v>
      </c>
      <c r="D18" s="208" t="s">
        <v>231</v>
      </c>
      <c r="E18" s="209" t="s">
        <v>694</v>
      </c>
      <c r="F18" s="52" t="s">
        <v>934</v>
      </c>
      <c r="G18" s="208" t="s">
        <v>13</v>
      </c>
      <c r="H18" s="208" t="s">
        <v>13</v>
      </c>
      <c r="I18" s="208" t="s">
        <v>13</v>
      </c>
      <c r="J18" s="208" t="s">
        <v>13</v>
      </c>
      <c r="K18" s="208" t="s">
        <v>14</v>
      </c>
      <c r="L18" s="208" t="s">
        <v>14</v>
      </c>
      <c r="M18" s="52"/>
    </row>
    <row r="19" spans="1:13" ht="51" customHeight="1" x14ac:dyDescent="0.2">
      <c r="A19" s="208">
        <v>14</v>
      </c>
      <c r="B19" s="209" t="s">
        <v>895</v>
      </c>
      <c r="C19" s="52" t="s">
        <v>518</v>
      </c>
      <c r="D19" s="208" t="s">
        <v>229</v>
      </c>
      <c r="E19" s="209" t="s">
        <v>899</v>
      </c>
      <c r="F19" s="52" t="s">
        <v>936</v>
      </c>
      <c r="G19" s="208" t="s">
        <v>13</v>
      </c>
      <c r="H19" s="208" t="s">
        <v>13</v>
      </c>
      <c r="I19" s="208" t="s">
        <v>13</v>
      </c>
      <c r="J19" s="208" t="s">
        <v>13</v>
      </c>
      <c r="K19" s="208" t="s">
        <v>13</v>
      </c>
      <c r="L19" s="208" t="s">
        <v>14</v>
      </c>
      <c r="M19" s="538"/>
    </row>
    <row r="20" spans="1:13" ht="89.25" x14ac:dyDescent="0.2">
      <c r="A20" s="208">
        <v>15</v>
      </c>
      <c r="B20" s="209" t="s">
        <v>1068</v>
      </c>
      <c r="C20" s="52" t="s">
        <v>1028</v>
      </c>
      <c r="D20" s="208" t="s">
        <v>229</v>
      </c>
      <c r="E20" s="209" t="s">
        <v>1077</v>
      </c>
      <c r="F20" s="52" t="s">
        <v>936</v>
      </c>
      <c r="G20" s="208" t="s">
        <v>13</v>
      </c>
      <c r="H20" s="208" t="s">
        <v>13</v>
      </c>
      <c r="I20" s="208" t="s">
        <v>13</v>
      </c>
      <c r="J20" s="208" t="s">
        <v>13</v>
      </c>
      <c r="K20" s="208" t="s">
        <v>13</v>
      </c>
      <c r="L20" s="208" t="s">
        <v>14</v>
      </c>
      <c r="M20" s="538"/>
    </row>
    <row r="21" spans="1:13" ht="85.5" customHeight="1" x14ac:dyDescent="0.2">
      <c r="A21" s="208">
        <v>16</v>
      </c>
      <c r="B21" s="209" t="s">
        <v>896</v>
      </c>
      <c r="C21" s="52" t="s">
        <v>1029</v>
      </c>
      <c r="D21" s="208" t="s">
        <v>229</v>
      </c>
      <c r="E21" s="209" t="s">
        <v>700</v>
      </c>
      <c r="F21" s="52" t="s">
        <v>936</v>
      </c>
      <c r="G21" s="208" t="s">
        <v>13</v>
      </c>
      <c r="H21" s="208" t="s">
        <v>13</v>
      </c>
      <c r="I21" s="208" t="s">
        <v>13</v>
      </c>
      <c r="J21" s="208" t="s">
        <v>13</v>
      </c>
      <c r="K21" s="208" t="s">
        <v>13</v>
      </c>
      <c r="L21" s="208" t="s">
        <v>14</v>
      </c>
      <c r="M21" s="52"/>
    </row>
    <row r="22" spans="1:13" ht="49.5" customHeight="1" x14ac:dyDescent="0.2">
      <c r="A22" s="208">
        <v>17</v>
      </c>
      <c r="B22" s="209" t="s">
        <v>889</v>
      </c>
      <c r="C22" s="52" t="s">
        <v>512</v>
      </c>
      <c r="D22" s="208" t="s">
        <v>229</v>
      </c>
      <c r="E22" s="209" t="s">
        <v>506</v>
      </c>
      <c r="F22" s="52" t="s">
        <v>936</v>
      </c>
      <c r="G22" s="208" t="s">
        <v>13</v>
      </c>
      <c r="H22" s="208" t="s">
        <v>13</v>
      </c>
      <c r="I22" s="208" t="s">
        <v>13</v>
      </c>
      <c r="J22" s="208" t="s">
        <v>13</v>
      </c>
      <c r="K22" s="208" t="s">
        <v>13</v>
      </c>
      <c r="L22" s="208" t="s">
        <v>14</v>
      </c>
      <c r="M22" s="52"/>
    </row>
    <row r="23" spans="1:13" ht="63.75" customHeight="1" x14ac:dyDescent="0.2">
      <c r="A23" s="208">
        <v>18</v>
      </c>
      <c r="B23" s="209" t="s">
        <v>890</v>
      </c>
      <c r="C23" s="52" t="s">
        <v>513</v>
      </c>
      <c r="D23" s="208" t="s">
        <v>229</v>
      </c>
      <c r="E23" s="209" t="s">
        <v>695</v>
      </c>
      <c r="F23" s="52" t="s">
        <v>936</v>
      </c>
      <c r="G23" s="208" t="s">
        <v>13</v>
      </c>
      <c r="H23" s="208" t="s">
        <v>13</v>
      </c>
      <c r="I23" s="208" t="s">
        <v>13</v>
      </c>
      <c r="J23" s="208" t="s">
        <v>13</v>
      </c>
      <c r="K23" s="208" t="s">
        <v>13</v>
      </c>
      <c r="L23" s="208" t="s">
        <v>14</v>
      </c>
      <c r="M23" s="52"/>
    </row>
    <row r="24" spans="1:13" ht="48" customHeight="1" x14ac:dyDescent="0.2">
      <c r="A24" s="208">
        <v>19</v>
      </c>
      <c r="B24" s="209" t="s">
        <v>891</v>
      </c>
      <c r="C24" s="52" t="s">
        <v>1099</v>
      </c>
      <c r="D24" s="208" t="s">
        <v>229</v>
      </c>
      <c r="E24" s="209" t="s">
        <v>697</v>
      </c>
      <c r="F24" s="52" t="s">
        <v>600</v>
      </c>
      <c r="G24" s="208" t="s">
        <v>13</v>
      </c>
      <c r="H24" s="208" t="s">
        <v>13</v>
      </c>
      <c r="I24" s="208" t="s">
        <v>13</v>
      </c>
      <c r="J24" s="208" t="s">
        <v>13</v>
      </c>
      <c r="K24" s="208" t="s">
        <v>13</v>
      </c>
      <c r="L24" s="208" t="s">
        <v>14</v>
      </c>
      <c r="M24" s="52"/>
    </row>
    <row r="25" spans="1:13" ht="60" customHeight="1" x14ac:dyDescent="0.2">
      <c r="A25" s="208">
        <v>20</v>
      </c>
      <c r="B25" s="209" t="s">
        <v>892</v>
      </c>
      <c r="C25" s="52" t="s">
        <v>514</v>
      </c>
      <c r="D25" s="208" t="s">
        <v>229</v>
      </c>
      <c r="E25" s="209" t="s">
        <v>696</v>
      </c>
      <c r="F25" s="52" t="s">
        <v>936</v>
      </c>
      <c r="G25" s="208" t="s">
        <v>14</v>
      </c>
      <c r="H25" s="208" t="s">
        <v>13</v>
      </c>
      <c r="I25" s="208" t="s">
        <v>13</v>
      </c>
      <c r="J25" s="208" t="s">
        <v>14</v>
      </c>
      <c r="K25" s="208" t="s">
        <v>13</v>
      </c>
      <c r="L25" s="208" t="s">
        <v>14</v>
      </c>
      <c r="M25" s="52"/>
    </row>
    <row r="26" spans="1:13" ht="58.5" customHeight="1" x14ac:dyDescent="0.2">
      <c r="A26" s="208">
        <v>21</v>
      </c>
      <c r="B26" s="209" t="s">
        <v>893</v>
      </c>
      <c r="C26" s="52" t="s">
        <v>515</v>
      </c>
      <c r="D26" s="208" t="s">
        <v>229</v>
      </c>
      <c r="E26" s="209" t="s">
        <v>698</v>
      </c>
      <c r="F26" s="52" t="s">
        <v>600</v>
      </c>
      <c r="G26" s="208" t="s">
        <v>13</v>
      </c>
      <c r="H26" s="208" t="s">
        <v>13</v>
      </c>
      <c r="I26" s="208" t="s">
        <v>13</v>
      </c>
      <c r="J26" s="208" t="s">
        <v>13</v>
      </c>
      <c r="K26" s="208" t="s">
        <v>13</v>
      </c>
      <c r="L26" s="208" t="s">
        <v>14</v>
      </c>
      <c r="M26" s="52"/>
    </row>
    <row r="27" spans="1:13" ht="45" customHeight="1" x14ac:dyDescent="0.2">
      <c r="A27" s="208">
        <v>22</v>
      </c>
      <c r="B27" s="209" t="s">
        <v>894</v>
      </c>
      <c r="C27" s="52" t="s">
        <v>516</v>
      </c>
      <c r="D27" s="208" t="s">
        <v>229</v>
      </c>
      <c r="E27" s="209" t="s">
        <v>520</v>
      </c>
      <c r="F27" s="52" t="s">
        <v>600</v>
      </c>
      <c r="G27" s="208" t="s">
        <v>13</v>
      </c>
      <c r="H27" s="208" t="s">
        <v>13</v>
      </c>
      <c r="I27" s="208" t="s">
        <v>13</v>
      </c>
      <c r="J27" s="208" t="s">
        <v>13</v>
      </c>
      <c r="K27" s="208" t="s">
        <v>13</v>
      </c>
      <c r="L27" s="208" t="s">
        <v>14</v>
      </c>
      <c r="M27" s="52"/>
    </row>
    <row r="28" spans="1:13" s="582" customFormat="1" ht="61.5" customHeight="1" x14ac:dyDescent="0.2">
      <c r="A28" s="208">
        <v>23</v>
      </c>
      <c r="B28" s="209" t="s">
        <v>888</v>
      </c>
      <c r="C28" s="52" t="s">
        <v>509</v>
      </c>
      <c r="D28" s="208" t="s">
        <v>229</v>
      </c>
      <c r="E28" s="209" t="s">
        <v>505</v>
      </c>
      <c r="F28" s="52" t="s">
        <v>599</v>
      </c>
      <c r="G28" s="208" t="s">
        <v>13</v>
      </c>
      <c r="H28" s="208" t="s">
        <v>13</v>
      </c>
      <c r="I28" s="208" t="s">
        <v>13</v>
      </c>
      <c r="J28" s="208" t="s">
        <v>13</v>
      </c>
      <c r="K28" s="208" t="s">
        <v>13</v>
      </c>
      <c r="L28" s="208" t="s">
        <v>14</v>
      </c>
      <c r="M28" s="52"/>
    </row>
    <row r="29" spans="1:13" s="582" customFormat="1" ht="57" customHeight="1" x14ac:dyDescent="0.2">
      <c r="A29" s="208">
        <v>24</v>
      </c>
      <c r="B29" s="209" t="s">
        <v>675</v>
      </c>
      <c r="C29" s="52" t="s">
        <v>510</v>
      </c>
      <c r="D29" s="208" t="s">
        <v>229</v>
      </c>
      <c r="E29" s="209" t="s">
        <v>674</v>
      </c>
      <c r="F29" s="52" t="s">
        <v>599</v>
      </c>
      <c r="G29" s="208" t="s">
        <v>13</v>
      </c>
      <c r="H29" s="208" t="s">
        <v>13</v>
      </c>
      <c r="I29" s="208" t="s">
        <v>13</v>
      </c>
      <c r="J29" s="208" t="s">
        <v>13</v>
      </c>
      <c r="K29" s="208" t="s">
        <v>13</v>
      </c>
      <c r="L29" s="208" t="s">
        <v>14</v>
      </c>
      <c r="M29" s="52"/>
    </row>
    <row r="30" spans="1:13" s="582" customFormat="1" ht="53.25" customHeight="1" x14ac:dyDescent="0.2">
      <c r="A30" s="208">
        <v>25</v>
      </c>
      <c r="B30" s="209" t="s">
        <v>1086</v>
      </c>
      <c r="C30" s="52" t="s">
        <v>511</v>
      </c>
      <c r="D30" s="208" t="s">
        <v>229</v>
      </c>
      <c r="E30" s="209" t="s">
        <v>1061</v>
      </c>
      <c r="F30" s="52" t="s">
        <v>600</v>
      </c>
      <c r="G30" s="208" t="s">
        <v>13</v>
      </c>
      <c r="H30" s="208" t="s">
        <v>13</v>
      </c>
      <c r="I30" s="208" t="s">
        <v>13</v>
      </c>
      <c r="J30" s="208" t="s">
        <v>13</v>
      </c>
      <c r="K30" s="208" t="s">
        <v>13</v>
      </c>
      <c r="L30" s="208" t="s">
        <v>14</v>
      </c>
      <c r="M30" s="52"/>
    </row>
    <row r="31" spans="1:13" ht="76.5" x14ac:dyDescent="0.2">
      <c r="A31" s="208">
        <v>26</v>
      </c>
      <c r="B31" s="209" t="s">
        <v>1087</v>
      </c>
      <c r="C31" s="52" t="s">
        <v>517</v>
      </c>
      <c r="D31" s="208" t="s">
        <v>229</v>
      </c>
      <c r="E31" s="209" t="s">
        <v>699</v>
      </c>
      <c r="F31" s="52" t="s">
        <v>936</v>
      </c>
      <c r="G31" s="208" t="s">
        <v>13</v>
      </c>
      <c r="H31" s="208" t="s">
        <v>13</v>
      </c>
      <c r="I31" s="208" t="s">
        <v>13</v>
      </c>
      <c r="J31" s="208" t="s">
        <v>13</v>
      </c>
      <c r="K31" s="208" t="s">
        <v>13</v>
      </c>
      <c r="L31" s="208" t="s">
        <v>14</v>
      </c>
      <c r="M31" s="52"/>
    </row>
    <row r="32" spans="1:13" ht="76.5" x14ac:dyDescent="0.2">
      <c r="A32" s="208">
        <v>27</v>
      </c>
      <c r="B32" s="209" t="s">
        <v>638</v>
      </c>
      <c r="C32" s="52" t="s">
        <v>1030</v>
      </c>
      <c r="D32" s="208" t="s">
        <v>229</v>
      </c>
      <c r="E32" s="209" t="s">
        <v>919</v>
      </c>
      <c r="F32" s="52" t="s">
        <v>929</v>
      </c>
      <c r="G32" s="208" t="s">
        <v>14</v>
      </c>
      <c r="H32" s="208" t="s">
        <v>13</v>
      </c>
      <c r="I32" s="208" t="s">
        <v>14</v>
      </c>
      <c r="J32" s="208" t="s">
        <v>14</v>
      </c>
      <c r="K32" s="208" t="s">
        <v>13</v>
      </c>
      <c r="L32" s="208" t="s">
        <v>14</v>
      </c>
      <c r="M32" s="52" t="s">
        <v>601</v>
      </c>
    </row>
    <row r="33" spans="1:13" ht="45.75" customHeight="1" x14ac:dyDescent="0.2">
      <c r="A33" s="208">
        <v>28</v>
      </c>
      <c r="B33" s="209" t="s">
        <v>637</v>
      </c>
      <c r="C33" s="52" t="s">
        <v>623</v>
      </c>
      <c r="D33" s="208" t="s">
        <v>229</v>
      </c>
      <c r="E33" s="209" t="s">
        <v>521</v>
      </c>
      <c r="F33" s="52" t="s">
        <v>599</v>
      </c>
      <c r="G33" s="208" t="s">
        <v>14</v>
      </c>
      <c r="H33" s="208" t="s">
        <v>14</v>
      </c>
      <c r="I33" s="208" t="s">
        <v>14</v>
      </c>
      <c r="J33" s="208" t="s">
        <v>14</v>
      </c>
      <c r="K33" s="208" t="s">
        <v>13</v>
      </c>
      <c r="L33" s="208" t="s">
        <v>14</v>
      </c>
      <c r="M33" s="52"/>
    </row>
    <row r="34" spans="1:13" ht="38.25" x14ac:dyDescent="0.2">
      <c r="A34" s="208">
        <v>29</v>
      </c>
      <c r="B34" s="209" t="s">
        <v>672</v>
      </c>
      <c r="C34" s="52" t="s">
        <v>1098</v>
      </c>
      <c r="D34" s="208" t="s">
        <v>229</v>
      </c>
      <c r="E34" s="209" t="s">
        <v>702</v>
      </c>
      <c r="F34" s="52" t="s">
        <v>599</v>
      </c>
      <c r="G34" s="208" t="s">
        <v>14</v>
      </c>
      <c r="H34" s="208" t="s">
        <v>14</v>
      </c>
      <c r="I34" s="208" t="s">
        <v>14</v>
      </c>
      <c r="J34" s="208" t="s">
        <v>14</v>
      </c>
      <c r="K34" s="208" t="s">
        <v>13</v>
      </c>
      <c r="L34" s="208" t="s">
        <v>14</v>
      </c>
      <c r="M34" s="52"/>
    </row>
    <row r="35" spans="1:13" s="582" customFormat="1" ht="51" x14ac:dyDescent="0.2">
      <c r="A35" s="208">
        <v>30</v>
      </c>
      <c r="B35" s="209" t="s">
        <v>633</v>
      </c>
      <c r="C35" s="52" t="s">
        <v>507</v>
      </c>
      <c r="D35" s="208" t="s">
        <v>229</v>
      </c>
      <c r="E35" s="209" t="s">
        <v>503</v>
      </c>
      <c r="F35" s="52" t="s">
        <v>599</v>
      </c>
      <c r="G35" s="208" t="s">
        <v>14</v>
      </c>
      <c r="H35" s="208" t="s">
        <v>14</v>
      </c>
      <c r="I35" s="208" t="s">
        <v>14</v>
      </c>
      <c r="J35" s="208" t="s">
        <v>14</v>
      </c>
      <c r="K35" s="208" t="s">
        <v>14</v>
      </c>
      <c r="L35" s="208" t="s">
        <v>14</v>
      </c>
      <c r="M35" s="52"/>
    </row>
    <row r="36" spans="1:13" s="12" customFormat="1" ht="63.75" x14ac:dyDescent="0.2">
      <c r="A36" s="208">
        <v>31</v>
      </c>
      <c r="B36" s="209" t="s">
        <v>1040</v>
      </c>
      <c r="C36" s="52" t="s">
        <v>1044</v>
      </c>
      <c r="D36" s="208" t="s">
        <v>229</v>
      </c>
      <c r="E36" s="209" t="s">
        <v>1045</v>
      </c>
      <c r="F36" s="52" t="s">
        <v>603</v>
      </c>
      <c r="G36" s="208" t="s">
        <v>14</v>
      </c>
      <c r="H36" s="208" t="s">
        <v>14</v>
      </c>
      <c r="I36" s="208" t="s">
        <v>14</v>
      </c>
      <c r="J36" s="208" t="s">
        <v>14</v>
      </c>
      <c r="K36" s="208" t="s">
        <v>14</v>
      </c>
      <c r="L36" s="208" t="s">
        <v>14</v>
      </c>
      <c r="M36" s="52" t="s">
        <v>1050</v>
      </c>
    </row>
    <row r="37" spans="1:13" s="12" customFormat="1" ht="102" x14ac:dyDescent="0.2">
      <c r="A37" s="208">
        <v>32</v>
      </c>
      <c r="B37" s="209" t="s">
        <v>1042</v>
      </c>
      <c r="C37" s="52" t="s">
        <v>1106</v>
      </c>
      <c r="D37" s="208" t="s">
        <v>229</v>
      </c>
      <c r="E37" s="209" t="s">
        <v>1081</v>
      </c>
      <c r="F37" s="52" t="s">
        <v>603</v>
      </c>
      <c r="G37" s="208" t="s">
        <v>14</v>
      </c>
      <c r="H37" s="208" t="s">
        <v>13</v>
      </c>
      <c r="I37" s="208" t="s">
        <v>13</v>
      </c>
      <c r="J37" s="208" t="s">
        <v>14</v>
      </c>
      <c r="K37" s="208" t="s">
        <v>13</v>
      </c>
      <c r="L37" s="208" t="s">
        <v>14</v>
      </c>
      <c r="M37" s="52"/>
    </row>
    <row r="38" spans="1:13" s="12" customFormat="1" ht="89.25" x14ac:dyDescent="0.2">
      <c r="A38" s="208">
        <v>33</v>
      </c>
      <c r="B38" s="209" t="s">
        <v>1041</v>
      </c>
      <c r="C38" s="52" t="s">
        <v>457</v>
      </c>
      <c r="D38" s="208" t="s">
        <v>229</v>
      </c>
      <c r="E38" s="209" t="s">
        <v>1046</v>
      </c>
      <c r="F38" s="52" t="s">
        <v>603</v>
      </c>
      <c r="G38" s="208" t="s">
        <v>14</v>
      </c>
      <c r="H38" s="208" t="s">
        <v>13</v>
      </c>
      <c r="I38" s="208" t="s">
        <v>13</v>
      </c>
      <c r="J38" s="208" t="s">
        <v>14</v>
      </c>
      <c r="K38" s="208" t="s">
        <v>13</v>
      </c>
      <c r="L38" s="208" t="s">
        <v>14</v>
      </c>
      <c r="M38" s="52"/>
    </row>
    <row r="39" spans="1:13" s="94" customFormat="1" ht="63.75" x14ac:dyDescent="0.2">
      <c r="A39" s="208">
        <v>34</v>
      </c>
      <c r="B39" s="209" t="s">
        <v>1000</v>
      </c>
      <c r="C39" s="52" t="s">
        <v>999</v>
      </c>
      <c r="D39" s="208" t="s">
        <v>229</v>
      </c>
      <c r="E39" s="209" t="s">
        <v>1047</v>
      </c>
      <c r="F39" s="52" t="s">
        <v>603</v>
      </c>
      <c r="G39" s="208" t="s">
        <v>14</v>
      </c>
      <c r="H39" s="208" t="s">
        <v>13</v>
      </c>
      <c r="I39" s="208" t="s">
        <v>13</v>
      </c>
      <c r="J39" s="208" t="s">
        <v>14</v>
      </c>
      <c r="K39" s="208" t="s">
        <v>13</v>
      </c>
      <c r="L39" s="208" t="s">
        <v>14</v>
      </c>
      <c r="M39" s="52"/>
    </row>
    <row r="40" spans="1:13" s="94" customFormat="1" ht="63.75" x14ac:dyDescent="0.2">
      <c r="A40" s="208">
        <v>35</v>
      </c>
      <c r="B40" s="209" t="s">
        <v>1001</v>
      </c>
      <c r="C40" s="52" t="s">
        <v>262</v>
      </c>
      <c r="D40" s="208" t="s">
        <v>229</v>
      </c>
      <c r="E40" s="209" t="s">
        <v>1004</v>
      </c>
      <c r="F40" s="52" t="s">
        <v>603</v>
      </c>
      <c r="G40" s="208" t="s">
        <v>14</v>
      </c>
      <c r="H40" s="208" t="s">
        <v>13</v>
      </c>
      <c r="I40" s="208" t="s">
        <v>13</v>
      </c>
      <c r="J40" s="208" t="s">
        <v>14</v>
      </c>
      <c r="K40" s="208" t="s">
        <v>13</v>
      </c>
      <c r="L40" s="208" t="s">
        <v>14</v>
      </c>
      <c r="M40" s="52"/>
    </row>
    <row r="41" spans="1:13" s="94" customFormat="1" ht="102" x14ac:dyDescent="0.2">
      <c r="A41" s="208">
        <v>36</v>
      </c>
      <c r="B41" s="209" t="s">
        <v>1002</v>
      </c>
      <c r="C41" s="52" t="s">
        <v>263</v>
      </c>
      <c r="D41" s="208" t="s">
        <v>229</v>
      </c>
      <c r="E41" s="209" t="s">
        <v>1005</v>
      </c>
      <c r="F41" s="52" t="s">
        <v>603</v>
      </c>
      <c r="G41" s="208" t="s">
        <v>14</v>
      </c>
      <c r="H41" s="208" t="s">
        <v>13</v>
      </c>
      <c r="I41" s="208" t="s">
        <v>13</v>
      </c>
      <c r="J41" s="208" t="s">
        <v>14</v>
      </c>
      <c r="K41" s="208" t="s">
        <v>13</v>
      </c>
      <c r="L41" s="208" t="s">
        <v>14</v>
      </c>
      <c r="M41" s="52"/>
    </row>
    <row r="42" spans="1:13" s="94" customFormat="1" ht="63.75" x14ac:dyDescent="0.2">
      <c r="A42" s="208">
        <v>37</v>
      </c>
      <c r="B42" s="209" t="s">
        <v>1003</v>
      </c>
      <c r="C42" s="52" t="s">
        <v>264</v>
      </c>
      <c r="D42" s="208" t="s">
        <v>229</v>
      </c>
      <c r="E42" s="209" t="s">
        <v>1048</v>
      </c>
      <c r="F42" s="52" t="s">
        <v>603</v>
      </c>
      <c r="G42" s="208" t="s">
        <v>14</v>
      </c>
      <c r="H42" s="208" t="s">
        <v>13</v>
      </c>
      <c r="I42" s="208" t="s">
        <v>13</v>
      </c>
      <c r="J42" s="208" t="s">
        <v>14</v>
      </c>
      <c r="K42" s="208" t="s">
        <v>13</v>
      </c>
      <c r="L42" s="208" t="s">
        <v>14</v>
      </c>
      <c r="M42" s="52"/>
    </row>
    <row r="43" spans="1:13" x14ac:dyDescent="0.2">
      <c r="A43" s="591" t="s">
        <v>829</v>
      </c>
      <c r="B43" s="592"/>
      <c r="C43" s="592"/>
      <c r="D43" s="592"/>
      <c r="E43" s="592"/>
      <c r="F43" s="592"/>
      <c r="G43" s="592"/>
      <c r="H43" s="592"/>
      <c r="I43" s="592"/>
      <c r="J43" s="592"/>
      <c r="K43" s="592"/>
      <c r="L43" s="592"/>
      <c r="M43" s="592"/>
    </row>
    <row r="44" spans="1:13" x14ac:dyDescent="0.2">
      <c r="A44" s="593" t="s">
        <v>920</v>
      </c>
      <c r="B44" s="594"/>
      <c r="C44" s="594"/>
      <c r="D44" s="594"/>
      <c r="E44" s="594"/>
      <c r="F44" s="594"/>
      <c r="G44" s="594"/>
      <c r="H44" s="594"/>
      <c r="I44" s="594"/>
      <c r="J44" s="594"/>
      <c r="K44" s="594"/>
      <c r="L44" s="594"/>
      <c r="M44" s="594"/>
    </row>
    <row r="45" spans="1:13" ht="63" customHeight="1" x14ac:dyDescent="0.2">
      <c r="A45" s="595"/>
      <c r="B45" s="595"/>
      <c r="C45" s="595"/>
      <c r="D45" s="595"/>
      <c r="E45" s="595"/>
      <c r="F45" s="595"/>
      <c r="G45" s="595"/>
      <c r="H45" s="595"/>
      <c r="I45" s="595"/>
      <c r="J45" s="595"/>
      <c r="K45" s="595"/>
      <c r="L45" s="595"/>
      <c r="M45" s="595"/>
    </row>
    <row r="46" spans="1:13" ht="57" customHeight="1" x14ac:dyDescent="0.2">
      <c r="A46" s="595"/>
      <c r="B46" s="595"/>
      <c r="C46" s="595"/>
      <c r="D46" s="595"/>
      <c r="E46" s="595"/>
      <c r="F46" s="595"/>
      <c r="G46" s="595"/>
      <c r="H46" s="595"/>
      <c r="I46" s="595"/>
      <c r="J46" s="595"/>
      <c r="K46" s="595"/>
      <c r="L46" s="595"/>
      <c r="M46" s="595"/>
    </row>
    <row r="47" spans="1:13" ht="64.900000000000006" customHeight="1" x14ac:dyDescent="0.2">
      <c r="A47" s="595"/>
      <c r="B47" s="595"/>
      <c r="C47" s="595"/>
      <c r="D47" s="595"/>
      <c r="E47" s="595"/>
      <c r="F47" s="595"/>
      <c r="G47" s="595"/>
      <c r="H47" s="595"/>
      <c r="I47" s="595"/>
      <c r="J47" s="595"/>
      <c r="K47" s="595"/>
      <c r="L47" s="595"/>
      <c r="M47" s="595"/>
    </row>
  </sheetData>
  <mergeCells count="4">
    <mergeCell ref="C2:D2"/>
    <mergeCell ref="C1:D1"/>
    <mergeCell ref="A43:M43"/>
    <mergeCell ref="A44:M47"/>
  </mergeCells>
  <pageMargins left="0.7" right="0.7" top="0.75" bottom="0.75" header="0.3" footer="0.3"/>
  <pageSetup paperSize="5" scale="64" fitToHeight="0" orientation="landscape" r:id="rId1"/>
  <headerFooter>
    <oddHeader>&amp;C&amp;"Arial,Bold"&amp;14&amp;UDeliverables
&amp;"Arial,Regular"&amp;12&amp;U(Study Step 1: Agency Legal Directives, Plan and Resources)</oddHeader>
    <oddFooter>&amp;RThe contents of this chart are considered sworn testimony from the Agency Director.</oddFooter>
  </headerFooter>
  <extLst>
    <ext xmlns:x14="http://schemas.microsoft.com/office/spreadsheetml/2009/9/main" uri="{CCE6A557-97BC-4b89-ADB6-D9C93CAAB3DF}">
      <x14:dataValidations xmlns:xm="http://schemas.microsoft.com/office/excel/2006/main" count="7">
        <x14:dataValidation type="list" allowBlank="1" showInputMessage="1" showErrorMessage="1">
          <x14:formula1>
            <xm:f>'Drop Down Options'!$A$23:$A$24</xm:f>
          </x14:formula1>
          <xm:sqref>G5:G42</xm:sqref>
        </x14:dataValidation>
        <x14:dataValidation type="list" allowBlank="1" showInputMessage="1" showErrorMessage="1">
          <x14:formula1>
            <xm:f>'Drop Down Options'!$A$27:$A$28</xm:f>
          </x14:formula1>
          <xm:sqref>H5:H42</xm:sqref>
        </x14:dataValidation>
        <x14:dataValidation type="list" allowBlank="1" showInputMessage="1" showErrorMessage="1">
          <x14:formula1>
            <xm:f>'Drop Down Options'!$A$31:$A$32</xm:f>
          </x14:formula1>
          <xm:sqref>I5:I42</xm:sqref>
        </x14:dataValidation>
        <x14:dataValidation type="list" allowBlank="1" showInputMessage="1" showErrorMessage="1">
          <x14:formula1>
            <xm:f>'Drop Down Options'!$A$35:$A$36</xm:f>
          </x14:formula1>
          <xm:sqref>J5:J42</xm:sqref>
        </x14:dataValidation>
        <x14:dataValidation type="list" allowBlank="1" showInputMessage="1" showErrorMessage="1">
          <x14:formula1>
            <xm:f>'Drop Down Options'!$A$39:$A$40</xm:f>
          </x14:formula1>
          <xm:sqref>K5:K42</xm:sqref>
        </x14:dataValidation>
        <x14:dataValidation type="list" allowBlank="1" showInputMessage="1" showErrorMessage="1">
          <x14:formula1>
            <xm:f>'Drop Down Options'!$A$43:$A$44</xm:f>
          </x14:formula1>
          <xm:sqref>L5:L42</xm:sqref>
        </x14:dataValidation>
        <x14:dataValidation type="list" allowBlank="1" showInputMessage="1" showErrorMessage="1">
          <x14:formula1>
            <xm:f>'Drop Down Options'!$A$47:$A$49</xm:f>
          </x14:formula1>
          <xm:sqref>D5:D42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2"/>
  <sheetViews>
    <sheetView workbookViewId="0">
      <selection activeCell="B3" sqref="B3"/>
    </sheetView>
  </sheetViews>
  <sheetFormatPr defaultColWidth="9.140625" defaultRowHeight="12.75" x14ac:dyDescent="0.2"/>
  <cols>
    <col min="1" max="1" width="6.42578125" style="16" bestFit="1" customWidth="1"/>
    <col min="2" max="2" width="26" style="581" customWidth="1"/>
    <col min="3" max="3" width="20.5703125" style="70" customWidth="1"/>
    <col min="4" max="4" width="41.85546875" style="581" customWidth="1"/>
    <col min="5" max="5" width="50.7109375" style="70" customWidth="1"/>
    <col min="6" max="6" width="44.28515625" style="70" customWidth="1"/>
    <col min="7" max="7" width="18.140625" style="70" customWidth="1"/>
    <col min="8" max="8" width="12.7109375" style="70" customWidth="1"/>
    <col min="9" max="9" width="10.5703125" style="70" customWidth="1"/>
    <col min="10" max="16384" width="9.140625" style="70"/>
  </cols>
  <sheetData>
    <row r="1" spans="1:10" x14ac:dyDescent="0.2">
      <c r="B1" s="133" t="s">
        <v>0</v>
      </c>
      <c r="C1" s="590" t="s">
        <v>278</v>
      </c>
      <c r="D1" s="596"/>
      <c r="E1" s="582"/>
    </row>
    <row r="2" spans="1:10" x14ac:dyDescent="0.2">
      <c r="B2" s="133" t="s">
        <v>1</v>
      </c>
      <c r="C2" s="589">
        <v>43196</v>
      </c>
      <c r="D2" s="597"/>
      <c r="E2" s="582"/>
    </row>
    <row r="3" spans="1:10" x14ac:dyDescent="0.2">
      <c r="A3" s="586"/>
      <c r="B3" s="4"/>
      <c r="C3" s="582"/>
      <c r="D3" s="4"/>
      <c r="E3" s="12"/>
    </row>
    <row r="4" spans="1:10" s="581" customFormat="1" ht="63.75" x14ac:dyDescent="0.2">
      <c r="A4" s="214" t="s">
        <v>5</v>
      </c>
      <c r="B4" s="206" t="s">
        <v>29</v>
      </c>
      <c r="C4" s="206" t="s">
        <v>831</v>
      </c>
      <c r="D4" s="211" t="s">
        <v>832</v>
      </c>
      <c r="E4" s="211" t="s">
        <v>35</v>
      </c>
      <c r="F4" s="211" t="s">
        <v>36</v>
      </c>
      <c r="G4" s="206" t="s">
        <v>23</v>
      </c>
      <c r="H4" s="3"/>
      <c r="I4" s="3"/>
      <c r="J4" s="3"/>
    </row>
    <row r="5" spans="1:10" ht="38.25" x14ac:dyDescent="0.2">
      <c r="A5" s="208" t="s">
        <v>83</v>
      </c>
      <c r="B5" s="209" t="s">
        <v>634</v>
      </c>
      <c r="C5" s="208" t="s">
        <v>229</v>
      </c>
      <c r="D5" s="209" t="s">
        <v>685</v>
      </c>
      <c r="E5" s="584" t="s">
        <v>631</v>
      </c>
      <c r="F5" s="584" t="s">
        <v>1089</v>
      </c>
      <c r="G5" s="584" t="s">
        <v>241</v>
      </c>
      <c r="H5" s="12"/>
      <c r="I5" s="12"/>
      <c r="J5" s="12"/>
    </row>
    <row r="6" spans="1:10" ht="38.25" x14ac:dyDescent="0.2">
      <c r="A6" s="208" t="s">
        <v>47</v>
      </c>
      <c r="B6" s="210"/>
      <c r="C6" s="208" t="s">
        <v>229</v>
      </c>
      <c r="D6" s="209" t="s">
        <v>686</v>
      </c>
      <c r="E6" s="584" t="s">
        <v>701</v>
      </c>
      <c r="F6" s="584" t="s">
        <v>1089</v>
      </c>
      <c r="G6" s="584" t="s">
        <v>241</v>
      </c>
      <c r="H6" s="12"/>
      <c r="I6" s="12"/>
      <c r="J6" s="12"/>
    </row>
    <row r="7" spans="1:10" s="582" customFormat="1" ht="76.5" x14ac:dyDescent="0.2">
      <c r="A7" s="208">
        <v>2</v>
      </c>
      <c r="B7" s="209" t="s">
        <v>885</v>
      </c>
      <c r="C7" s="208" t="s">
        <v>229</v>
      </c>
      <c r="D7" s="209" t="s">
        <v>687</v>
      </c>
      <c r="E7" s="584" t="s">
        <v>616</v>
      </c>
      <c r="F7" s="584" t="s">
        <v>1089</v>
      </c>
      <c r="G7" s="584" t="s">
        <v>241</v>
      </c>
    </row>
    <row r="8" spans="1:10" ht="51" x14ac:dyDescent="0.2">
      <c r="A8" s="208">
        <v>3</v>
      </c>
      <c r="B8" s="209" t="s">
        <v>897</v>
      </c>
      <c r="C8" s="208" t="s">
        <v>229</v>
      </c>
      <c r="D8" s="209" t="s">
        <v>1057</v>
      </c>
      <c r="E8" s="538" t="s">
        <v>1088</v>
      </c>
      <c r="F8" s="584" t="s">
        <v>1089</v>
      </c>
      <c r="G8" s="584" t="s">
        <v>241</v>
      </c>
    </row>
    <row r="9" spans="1:10" ht="51" x14ac:dyDescent="0.2">
      <c r="A9" s="208">
        <v>4</v>
      </c>
      <c r="B9" s="209" t="s">
        <v>639</v>
      </c>
      <c r="C9" s="208" t="s">
        <v>229</v>
      </c>
      <c r="D9" s="209" t="s">
        <v>688</v>
      </c>
      <c r="E9" s="584" t="s">
        <v>617</v>
      </c>
      <c r="F9" s="584" t="s">
        <v>1090</v>
      </c>
      <c r="G9" s="584" t="s">
        <v>241</v>
      </c>
    </row>
    <row r="10" spans="1:10" ht="51" x14ac:dyDescent="0.2">
      <c r="A10" s="208">
        <v>5</v>
      </c>
      <c r="B10" s="209" t="s">
        <v>519</v>
      </c>
      <c r="C10" s="208" t="s">
        <v>229</v>
      </c>
      <c r="D10" s="209" t="s">
        <v>689</v>
      </c>
      <c r="E10" s="584" t="s">
        <v>617</v>
      </c>
      <c r="F10" s="584" t="s">
        <v>1089</v>
      </c>
      <c r="G10" s="584" t="s">
        <v>241</v>
      </c>
    </row>
    <row r="11" spans="1:10" ht="114.75" x14ac:dyDescent="0.2">
      <c r="A11" s="208">
        <v>6</v>
      </c>
      <c r="B11" s="209" t="s">
        <v>640</v>
      </c>
      <c r="C11" s="208" t="s">
        <v>231</v>
      </c>
      <c r="D11" s="209" t="s">
        <v>690</v>
      </c>
      <c r="E11" s="584" t="s">
        <v>617</v>
      </c>
      <c r="F11" s="584" t="s">
        <v>1091</v>
      </c>
      <c r="G11" s="584" t="s">
        <v>241</v>
      </c>
    </row>
    <row r="12" spans="1:10" ht="63.75" x14ac:dyDescent="0.2">
      <c r="A12" s="208">
        <v>7</v>
      </c>
      <c r="B12" s="209" t="s">
        <v>615</v>
      </c>
      <c r="C12" s="208" t="s">
        <v>231</v>
      </c>
      <c r="D12" s="209" t="s">
        <v>691</v>
      </c>
      <c r="E12" s="584" t="s">
        <v>617</v>
      </c>
      <c r="F12" s="584" t="s">
        <v>1092</v>
      </c>
      <c r="G12" s="584" t="s">
        <v>241</v>
      </c>
    </row>
    <row r="13" spans="1:10" ht="102" x14ac:dyDescent="0.2">
      <c r="A13" s="208">
        <v>8</v>
      </c>
      <c r="B13" s="209" t="s">
        <v>632</v>
      </c>
      <c r="C13" s="208" t="s">
        <v>229</v>
      </c>
      <c r="D13" s="209" t="s">
        <v>692</v>
      </c>
      <c r="E13" s="584" t="s">
        <v>617</v>
      </c>
      <c r="F13" s="584" t="s">
        <v>1107</v>
      </c>
      <c r="G13" s="584" t="s">
        <v>241</v>
      </c>
    </row>
    <row r="14" spans="1:10" ht="178.5" x14ac:dyDescent="0.2">
      <c r="A14" s="208">
        <v>9</v>
      </c>
      <c r="B14" s="209" t="s">
        <v>693</v>
      </c>
      <c r="C14" s="208" t="s">
        <v>229</v>
      </c>
      <c r="D14" s="209" t="s">
        <v>898</v>
      </c>
      <c r="E14" s="584" t="s">
        <v>618</v>
      </c>
      <c r="F14" s="584" t="s">
        <v>673</v>
      </c>
      <c r="G14" s="584" t="s">
        <v>241</v>
      </c>
    </row>
    <row r="15" spans="1:10" ht="63.75" x14ac:dyDescent="0.2">
      <c r="A15" s="208">
        <v>10</v>
      </c>
      <c r="B15" s="209" t="s">
        <v>1078</v>
      </c>
      <c r="C15" s="208" t="s">
        <v>231</v>
      </c>
      <c r="D15" s="209" t="s">
        <v>613</v>
      </c>
      <c r="E15" s="584" t="s">
        <v>619</v>
      </c>
      <c r="F15" s="584" t="s">
        <v>1089</v>
      </c>
      <c r="G15" s="584" t="s">
        <v>241</v>
      </c>
    </row>
    <row r="16" spans="1:10" ht="51" x14ac:dyDescent="0.2">
      <c r="A16" s="208">
        <v>11</v>
      </c>
      <c r="B16" s="209" t="s">
        <v>886</v>
      </c>
      <c r="C16" s="208" t="s">
        <v>229</v>
      </c>
      <c r="D16" s="209" t="s">
        <v>1014</v>
      </c>
      <c r="E16" s="538" t="s">
        <v>1013</v>
      </c>
      <c r="F16" s="538" t="s">
        <v>1093</v>
      </c>
      <c r="G16" s="538" t="s">
        <v>241</v>
      </c>
    </row>
    <row r="17" spans="1:7" ht="51" x14ac:dyDescent="0.2">
      <c r="A17" s="208">
        <v>12</v>
      </c>
      <c r="B17" s="209" t="s">
        <v>887</v>
      </c>
      <c r="C17" s="208" t="s">
        <v>229</v>
      </c>
      <c r="D17" s="209" t="s">
        <v>504</v>
      </c>
      <c r="E17" s="584" t="s">
        <v>620</v>
      </c>
      <c r="F17" s="584" t="s">
        <v>1089</v>
      </c>
      <c r="G17" s="584" t="s">
        <v>241</v>
      </c>
    </row>
    <row r="18" spans="1:7" ht="63.75" x14ac:dyDescent="0.2">
      <c r="A18" s="208">
        <v>13</v>
      </c>
      <c r="B18" s="209" t="s">
        <v>636</v>
      </c>
      <c r="C18" s="208" t="s">
        <v>231</v>
      </c>
      <c r="D18" s="209" t="s">
        <v>694</v>
      </c>
      <c r="E18" s="584" t="s">
        <v>626</v>
      </c>
      <c r="F18" s="584" t="s">
        <v>1089</v>
      </c>
      <c r="G18" s="584" t="s">
        <v>241</v>
      </c>
    </row>
    <row r="19" spans="1:7" ht="38.25" x14ac:dyDescent="0.2">
      <c r="A19" s="208">
        <v>14</v>
      </c>
      <c r="B19" s="209" t="s">
        <v>895</v>
      </c>
      <c r="C19" s="208" t="s">
        <v>229</v>
      </c>
      <c r="D19" s="209" t="s">
        <v>899</v>
      </c>
      <c r="E19" s="538" t="s">
        <v>1055</v>
      </c>
      <c r="F19" s="584" t="s">
        <v>1094</v>
      </c>
      <c r="G19" s="584" t="s">
        <v>241</v>
      </c>
    </row>
    <row r="20" spans="1:7" ht="89.25" x14ac:dyDescent="0.2">
      <c r="A20" s="208">
        <v>15</v>
      </c>
      <c r="B20" s="209" t="s">
        <v>1068</v>
      </c>
      <c r="C20" s="208" t="s">
        <v>229</v>
      </c>
      <c r="D20" s="209" t="s">
        <v>1077</v>
      </c>
      <c r="E20" s="584" t="s">
        <v>1100</v>
      </c>
      <c r="F20" s="584" t="s">
        <v>1094</v>
      </c>
      <c r="G20" s="584" t="s">
        <v>241</v>
      </c>
    </row>
    <row r="21" spans="1:7" ht="63.75" x14ac:dyDescent="0.2">
      <c r="A21" s="208">
        <v>16</v>
      </c>
      <c r="B21" s="209" t="s">
        <v>896</v>
      </c>
      <c r="C21" s="208" t="s">
        <v>229</v>
      </c>
      <c r="D21" s="209" t="s">
        <v>700</v>
      </c>
      <c r="E21" s="584" t="s">
        <v>621</v>
      </c>
      <c r="F21" s="584" t="s">
        <v>1094</v>
      </c>
      <c r="G21" s="584" t="s">
        <v>241</v>
      </c>
    </row>
    <row r="22" spans="1:7" ht="38.25" x14ac:dyDescent="0.2">
      <c r="A22" s="208">
        <v>17</v>
      </c>
      <c r="B22" s="209" t="s">
        <v>889</v>
      </c>
      <c r="C22" s="208" t="s">
        <v>229</v>
      </c>
      <c r="D22" s="209" t="s">
        <v>506</v>
      </c>
      <c r="E22" s="584" t="s">
        <v>624</v>
      </c>
      <c r="F22" s="584" t="s">
        <v>1095</v>
      </c>
      <c r="G22" s="584" t="s">
        <v>241</v>
      </c>
    </row>
    <row r="23" spans="1:7" ht="38.25" x14ac:dyDescent="0.2">
      <c r="A23" s="208">
        <v>18</v>
      </c>
      <c r="B23" s="209" t="s">
        <v>890</v>
      </c>
      <c r="C23" s="208" t="s">
        <v>229</v>
      </c>
      <c r="D23" s="209" t="s">
        <v>695</v>
      </c>
      <c r="E23" s="538" t="s">
        <v>1056</v>
      </c>
      <c r="F23" s="584" t="s">
        <v>1095</v>
      </c>
      <c r="G23" s="584" t="s">
        <v>241</v>
      </c>
    </row>
    <row r="24" spans="1:7" ht="51" x14ac:dyDescent="0.2">
      <c r="A24" s="208">
        <v>19</v>
      </c>
      <c r="B24" s="209" t="s">
        <v>891</v>
      </c>
      <c r="C24" s="208" t="s">
        <v>229</v>
      </c>
      <c r="D24" s="209" t="s">
        <v>697</v>
      </c>
      <c r="E24" s="538" t="s">
        <v>1010</v>
      </c>
      <c r="F24" s="584" t="s">
        <v>1095</v>
      </c>
      <c r="G24" s="584" t="s">
        <v>241</v>
      </c>
    </row>
    <row r="25" spans="1:7" ht="38.25" x14ac:dyDescent="0.2">
      <c r="A25" s="208">
        <v>20</v>
      </c>
      <c r="B25" s="209" t="s">
        <v>892</v>
      </c>
      <c r="C25" s="208" t="s">
        <v>229</v>
      </c>
      <c r="D25" s="209" t="s">
        <v>696</v>
      </c>
      <c r="E25" s="538" t="s">
        <v>625</v>
      </c>
      <c r="F25" s="584" t="s">
        <v>1095</v>
      </c>
      <c r="G25" s="584" t="s">
        <v>241</v>
      </c>
    </row>
    <row r="26" spans="1:7" ht="51" x14ac:dyDescent="0.2">
      <c r="A26" s="208">
        <v>21</v>
      </c>
      <c r="B26" s="209" t="s">
        <v>893</v>
      </c>
      <c r="C26" s="208" t="s">
        <v>229</v>
      </c>
      <c r="D26" s="209" t="s">
        <v>698</v>
      </c>
      <c r="E26" s="538" t="s">
        <v>1011</v>
      </c>
      <c r="F26" s="584" t="s">
        <v>1095</v>
      </c>
      <c r="G26" s="584" t="s">
        <v>241</v>
      </c>
    </row>
    <row r="27" spans="1:7" ht="51" x14ac:dyDescent="0.2">
      <c r="A27" s="208">
        <v>22</v>
      </c>
      <c r="B27" s="209" t="s">
        <v>894</v>
      </c>
      <c r="C27" s="208" t="s">
        <v>229</v>
      </c>
      <c r="D27" s="209" t="s">
        <v>520</v>
      </c>
      <c r="E27" s="538" t="s">
        <v>1009</v>
      </c>
      <c r="F27" s="584" t="s">
        <v>1095</v>
      </c>
      <c r="G27" s="584" t="s">
        <v>241</v>
      </c>
    </row>
    <row r="28" spans="1:7" ht="38.25" x14ac:dyDescent="0.2">
      <c r="A28" s="208">
        <v>23</v>
      </c>
      <c r="B28" s="209" t="s">
        <v>888</v>
      </c>
      <c r="C28" s="208" t="s">
        <v>229</v>
      </c>
      <c r="D28" s="209" t="s">
        <v>505</v>
      </c>
      <c r="E28" s="584" t="s">
        <v>627</v>
      </c>
      <c r="F28" s="584" t="s">
        <v>1095</v>
      </c>
      <c r="G28" s="584" t="s">
        <v>241</v>
      </c>
    </row>
    <row r="29" spans="1:7" ht="76.5" x14ac:dyDescent="0.2">
      <c r="A29" s="208">
        <v>24</v>
      </c>
      <c r="B29" s="209" t="s">
        <v>675</v>
      </c>
      <c r="C29" s="208" t="s">
        <v>229</v>
      </c>
      <c r="D29" s="209" t="s">
        <v>674</v>
      </c>
      <c r="E29" s="584" t="s">
        <v>1012</v>
      </c>
      <c r="F29" s="584" t="s">
        <v>1095</v>
      </c>
      <c r="G29" s="584" t="s">
        <v>241</v>
      </c>
    </row>
    <row r="30" spans="1:7" ht="38.25" x14ac:dyDescent="0.2">
      <c r="A30" s="208">
        <v>25</v>
      </c>
      <c r="B30" s="209" t="s">
        <v>1086</v>
      </c>
      <c r="C30" s="208" t="s">
        <v>229</v>
      </c>
      <c r="D30" s="209" t="s">
        <v>1061</v>
      </c>
      <c r="E30" s="538" t="s">
        <v>1062</v>
      </c>
      <c r="F30" s="584" t="s">
        <v>1095</v>
      </c>
      <c r="G30" s="538" t="s">
        <v>241</v>
      </c>
    </row>
    <row r="31" spans="1:7" ht="63.75" x14ac:dyDescent="0.2">
      <c r="A31" s="208">
        <v>26</v>
      </c>
      <c r="B31" s="209" t="s">
        <v>1087</v>
      </c>
      <c r="C31" s="208" t="s">
        <v>229</v>
      </c>
      <c r="D31" s="209" t="s">
        <v>699</v>
      </c>
      <c r="E31" s="584" t="s">
        <v>1067</v>
      </c>
      <c r="F31" s="584" t="s">
        <v>1097</v>
      </c>
      <c r="G31" s="584" t="s">
        <v>241</v>
      </c>
    </row>
    <row r="32" spans="1:7" ht="76.5" x14ac:dyDescent="0.2">
      <c r="A32" s="208">
        <v>27</v>
      </c>
      <c r="B32" s="209" t="s">
        <v>638</v>
      </c>
      <c r="C32" s="208" t="s">
        <v>229</v>
      </c>
      <c r="D32" s="209" t="s">
        <v>919</v>
      </c>
      <c r="E32" s="584" t="s">
        <v>622</v>
      </c>
      <c r="F32" s="584" t="s">
        <v>1096</v>
      </c>
      <c r="G32" s="584" t="s">
        <v>241</v>
      </c>
    </row>
    <row r="33" spans="1:7" ht="89.25" x14ac:dyDescent="0.2">
      <c r="A33" s="208">
        <v>28</v>
      </c>
      <c r="B33" s="209" t="s">
        <v>637</v>
      </c>
      <c r="C33" s="208" t="s">
        <v>229</v>
      </c>
      <c r="D33" s="209" t="s">
        <v>521</v>
      </c>
      <c r="E33" s="538" t="s">
        <v>1006</v>
      </c>
      <c r="F33" s="584" t="s">
        <v>1095</v>
      </c>
      <c r="G33" s="584" t="s">
        <v>241</v>
      </c>
    </row>
    <row r="34" spans="1:7" ht="89.25" x14ac:dyDescent="0.2">
      <c r="A34" s="208">
        <v>29</v>
      </c>
      <c r="B34" s="209" t="s">
        <v>672</v>
      </c>
      <c r="C34" s="208" t="s">
        <v>229</v>
      </c>
      <c r="D34" s="209" t="s">
        <v>702</v>
      </c>
      <c r="E34" s="538" t="s">
        <v>1007</v>
      </c>
      <c r="F34" s="584" t="s">
        <v>1095</v>
      </c>
      <c r="G34" s="584" t="s">
        <v>241</v>
      </c>
    </row>
    <row r="35" spans="1:7" ht="114.75" x14ac:dyDescent="0.2">
      <c r="A35" s="208">
        <v>30</v>
      </c>
      <c r="B35" s="209" t="s">
        <v>633</v>
      </c>
      <c r="C35" s="208" t="s">
        <v>229</v>
      </c>
      <c r="D35" s="209" t="s">
        <v>503</v>
      </c>
      <c r="E35" s="538" t="s">
        <v>1008</v>
      </c>
      <c r="F35" s="584" t="s">
        <v>1095</v>
      </c>
      <c r="G35" s="584" t="s">
        <v>241</v>
      </c>
    </row>
    <row r="36" spans="1:7" ht="102" x14ac:dyDescent="0.2">
      <c r="A36" s="208">
        <v>31</v>
      </c>
      <c r="B36" s="209" t="s">
        <v>1040</v>
      </c>
      <c r="C36" s="208" t="s">
        <v>229</v>
      </c>
      <c r="D36" s="209" t="s">
        <v>1045</v>
      </c>
      <c r="E36" s="538" t="s">
        <v>1051</v>
      </c>
      <c r="F36" s="538" t="s">
        <v>1051</v>
      </c>
      <c r="G36" s="538" t="s">
        <v>1052</v>
      </c>
    </row>
    <row r="37" spans="1:7" s="94" customFormat="1" ht="102" x14ac:dyDescent="0.2">
      <c r="A37" s="208">
        <v>32</v>
      </c>
      <c r="B37" s="209" t="s">
        <v>1042</v>
      </c>
      <c r="C37" s="208" t="s">
        <v>229</v>
      </c>
      <c r="D37" s="209" t="s">
        <v>1081</v>
      </c>
      <c r="E37" s="538" t="s">
        <v>1043</v>
      </c>
      <c r="F37" s="538" t="s">
        <v>1089</v>
      </c>
      <c r="G37" s="538" t="s">
        <v>241</v>
      </c>
    </row>
    <row r="38" spans="1:7" s="94" customFormat="1" ht="63.75" x14ac:dyDescent="0.2">
      <c r="A38" s="208">
        <v>33</v>
      </c>
      <c r="B38" s="209" t="s">
        <v>1041</v>
      </c>
      <c r="C38" s="208" t="s">
        <v>229</v>
      </c>
      <c r="D38" s="209" t="s">
        <v>1046</v>
      </c>
      <c r="E38" s="538" t="s">
        <v>1054</v>
      </c>
      <c r="F38" s="538" t="s">
        <v>1089</v>
      </c>
      <c r="G38" s="538" t="s">
        <v>241</v>
      </c>
    </row>
    <row r="39" spans="1:7" s="94" customFormat="1" ht="63.75" x14ac:dyDescent="0.2">
      <c r="A39" s="208">
        <v>34</v>
      </c>
      <c r="B39" s="209" t="s">
        <v>1000</v>
      </c>
      <c r="C39" s="208" t="s">
        <v>229</v>
      </c>
      <c r="D39" s="209" t="s">
        <v>1047</v>
      </c>
      <c r="E39" s="538" t="s">
        <v>1053</v>
      </c>
      <c r="F39" s="538" t="s">
        <v>1089</v>
      </c>
      <c r="G39" s="538" t="s">
        <v>241</v>
      </c>
    </row>
    <row r="40" spans="1:7" s="94" customFormat="1" ht="63.75" x14ac:dyDescent="0.2">
      <c r="A40" s="208">
        <v>35</v>
      </c>
      <c r="B40" s="209" t="s">
        <v>1001</v>
      </c>
      <c r="C40" s="208" t="s">
        <v>229</v>
      </c>
      <c r="D40" s="209" t="s">
        <v>1004</v>
      </c>
      <c r="E40" s="538" t="s">
        <v>1053</v>
      </c>
      <c r="F40" s="538" t="s">
        <v>1089</v>
      </c>
      <c r="G40" s="538" t="s">
        <v>241</v>
      </c>
    </row>
    <row r="41" spans="1:7" s="94" customFormat="1" ht="76.5" x14ac:dyDescent="0.2">
      <c r="A41" s="208">
        <v>36</v>
      </c>
      <c r="B41" s="209" t="s">
        <v>1002</v>
      </c>
      <c r="C41" s="208" t="s">
        <v>229</v>
      </c>
      <c r="D41" s="209" t="s">
        <v>1005</v>
      </c>
      <c r="E41" s="538" t="s">
        <v>1043</v>
      </c>
      <c r="F41" s="538" t="s">
        <v>1089</v>
      </c>
      <c r="G41" s="538" t="s">
        <v>241</v>
      </c>
    </row>
    <row r="42" spans="1:7" s="94" customFormat="1" ht="38.25" x14ac:dyDescent="0.2">
      <c r="A42" s="208">
        <v>37</v>
      </c>
      <c r="B42" s="209" t="s">
        <v>1003</v>
      </c>
      <c r="C42" s="208" t="s">
        <v>229</v>
      </c>
      <c r="D42" s="209" t="s">
        <v>1048</v>
      </c>
      <c r="E42" s="538" t="s">
        <v>1053</v>
      </c>
      <c r="F42" s="538" t="s">
        <v>1089</v>
      </c>
      <c r="G42" s="538" t="s">
        <v>241</v>
      </c>
    </row>
  </sheetData>
  <mergeCells count="2">
    <mergeCell ref="C1:D1"/>
    <mergeCell ref="C2:D2"/>
  </mergeCells>
  <pageMargins left="0.7" right="0.7" top="0.75" bottom="0.75" header="0.3" footer="0.3"/>
  <pageSetup paperSize="5" scale="78" fitToHeight="0" orientation="landscape" r:id="rId1"/>
  <headerFooter>
    <oddHeader>&amp;C&amp;"Arial,Bold"&amp;14&amp;UDeliverables - Potential Harms&amp;"Arial,Regular"&amp;10&amp;U
&amp;12(Study Step 1: Agency Legal Directives, Plan and Resources)</oddHeader>
    <oddFooter>&amp;RThe contents of this chart are considered sworn testimony from the Agency Director.</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'[4]Drop Down Options'!#REF!</xm:f>
          </x14:formula1>
          <xm:sqref>C1:C4 C43:C1048576</xm:sqref>
        </x14:dataValidation>
        <x14:dataValidation type="list" allowBlank="1" showInputMessage="1" showErrorMessage="1">
          <x14:formula1>
            <xm:f>'Drop Down Options'!$A$47:$A$49</xm:f>
          </x14:formula1>
          <xm:sqref>C5:C42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8"/>
  <sheetViews>
    <sheetView workbookViewId="0">
      <selection activeCell="K14" sqref="K14"/>
    </sheetView>
  </sheetViews>
  <sheetFormatPr defaultColWidth="9.140625" defaultRowHeight="12.75" x14ac:dyDescent="0.2"/>
  <cols>
    <col min="1" max="1" width="39.28515625" style="70" customWidth="1"/>
    <col min="2" max="2" width="47.28515625" style="70" customWidth="1"/>
    <col min="3" max="3" width="9.140625" style="70" bestFit="1" customWidth="1"/>
    <col min="4" max="4" width="12.42578125" style="71" customWidth="1"/>
    <col min="5" max="5" width="16.140625" style="70" customWidth="1"/>
    <col min="6" max="6" width="16.42578125" style="70" customWidth="1"/>
    <col min="7" max="7" width="22" style="70" customWidth="1"/>
    <col min="8" max="8" width="24.85546875" style="70" customWidth="1"/>
    <col min="9" max="16384" width="9.140625" style="70"/>
  </cols>
  <sheetData>
    <row r="1" spans="1:8" x14ac:dyDescent="0.2">
      <c r="A1" s="1" t="s">
        <v>0</v>
      </c>
      <c r="B1" s="612" t="s">
        <v>278</v>
      </c>
      <c r="C1" s="612"/>
      <c r="D1" s="612"/>
    </row>
    <row r="2" spans="1:8" x14ac:dyDescent="0.2">
      <c r="A2" s="1" t="s">
        <v>1</v>
      </c>
      <c r="B2" s="589">
        <v>43196</v>
      </c>
      <c r="C2" s="589"/>
      <c r="D2" s="589"/>
    </row>
    <row r="3" spans="1:8" x14ac:dyDescent="0.2">
      <c r="A3" s="24" t="s">
        <v>20</v>
      </c>
      <c r="B3" s="5"/>
      <c r="C3" s="5"/>
    </row>
    <row r="4" spans="1:8" ht="63.75" x14ac:dyDescent="0.2">
      <c r="A4" s="7" t="s">
        <v>133</v>
      </c>
      <c r="B4" s="79" t="s">
        <v>994</v>
      </c>
      <c r="C4" s="18"/>
    </row>
    <row r="6" spans="1:8" ht="77.25" thickBot="1" x14ac:dyDescent="0.25">
      <c r="A6" s="74" t="s">
        <v>976</v>
      </c>
      <c r="B6" s="74" t="s">
        <v>233</v>
      </c>
      <c r="C6" s="74" t="s">
        <v>124</v>
      </c>
      <c r="D6" s="76" t="s">
        <v>243</v>
      </c>
      <c r="E6" s="74" t="s">
        <v>833</v>
      </c>
      <c r="F6" s="74" t="s">
        <v>834</v>
      </c>
      <c r="G6" s="74" t="s">
        <v>835</v>
      </c>
      <c r="H6" s="75" t="s">
        <v>256</v>
      </c>
    </row>
    <row r="7" spans="1:8" x14ac:dyDescent="0.2">
      <c r="A7" s="609" t="s">
        <v>599</v>
      </c>
      <c r="B7" s="606" t="s">
        <v>977</v>
      </c>
      <c r="C7" s="101" t="s">
        <v>121</v>
      </c>
      <c r="D7" s="216">
        <v>0</v>
      </c>
      <c r="E7" s="217" t="s">
        <v>995</v>
      </c>
      <c r="F7" s="217" t="s">
        <v>995</v>
      </c>
      <c r="G7" s="217" t="s">
        <v>13</v>
      </c>
      <c r="H7" s="380" t="s">
        <v>239</v>
      </c>
    </row>
    <row r="8" spans="1:8" x14ac:dyDescent="0.2">
      <c r="A8" s="602"/>
      <c r="B8" s="599"/>
      <c r="C8" s="102" t="s">
        <v>122</v>
      </c>
      <c r="D8" s="218">
        <v>0</v>
      </c>
      <c r="E8" s="219" t="s">
        <v>995</v>
      </c>
      <c r="F8" s="219" t="s">
        <v>995</v>
      </c>
      <c r="G8" s="219" t="s">
        <v>13</v>
      </c>
      <c r="H8" s="381" t="s">
        <v>239</v>
      </c>
    </row>
    <row r="9" spans="1:8" ht="13.5" thickBot="1" x14ac:dyDescent="0.25">
      <c r="A9" s="603"/>
      <c r="B9" s="600"/>
      <c r="C9" s="103" t="s">
        <v>123</v>
      </c>
      <c r="D9" s="220">
        <v>0</v>
      </c>
      <c r="E9" s="382" t="s">
        <v>995</v>
      </c>
      <c r="F9" s="382" t="s">
        <v>995</v>
      </c>
      <c r="G9" s="382" t="s">
        <v>13</v>
      </c>
      <c r="H9" s="383" t="s">
        <v>239</v>
      </c>
    </row>
    <row r="10" spans="1:8" x14ac:dyDescent="0.2">
      <c r="A10" s="601" t="s">
        <v>603</v>
      </c>
      <c r="B10" s="598" t="s">
        <v>978</v>
      </c>
      <c r="C10" s="104" t="s">
        <v>121</v>
      </c>
      <c r="D10" s="221">
        <v>0</v>
      </c>
      <c r="E10" s="222" t="s">
        <v>995</v>
      </c>
      <c r="F10" s="222" t="s">
        <v>995</v>
      </c>
      <c r="G10" s="222" t="s">
        <v>14</v>
      </c>
      <c r="H10" s="384" t="s">
        <v>242</v>
      </c>
    </row>
    <row r="11" spans="1:8" s="57" customFormat="1" x14ac:dyDescent="0.2">
      <c r="A11" s="602"/>
      <c r="B11" s="599"/>
      <c r="C11" s="105" t="s">
        <v>122</v>
      </c>
      <c r="D11" s="223">
        <v>0</v>
      </c>
      <c r="E11" s="534" t="s">
        <v>995</v>
      </c>
      <c r="F11" s="534" t="s">
        <v>995</v>
      </c>
      <c r="G11" s="534" t="s">
        <v>14</v>
      </c>
      <c r="H11" s="385" t="s">
        <v>242</v>
      </c>
    </row>
    <row r="12" spans="1:8" s="57" customFormat="1" ht="13.5" thickBot="1" x14ac:dyDescent="0.25">
      <c r="A12" s="603"/>
      <c r="B12" s="600"/>
      <c r="C12" s="106" t="s">
        <v>123</v>
      </c>
      <c r="D12" s="224">
        <v>0</v>
      </c>
      <c r="E12" s="386" t="s">
        <v>995</v>
      </c>
      <c r="F12" s="386" t="s">
        <v>995</v>
      </c>
      <c r="G12" s="386" t="s">
        <v>14</v>
      </c>
      <c r="H12" s="387" t="s">
        <v>242</v>
      </c>
    </row>
    <row r="13" spans="1:8" s="57" customFormat="1" x14ac:dyDescent="0.2">
      <c r="A13" s="609" t="s">
        <v>604</v>
      </c>
      <c r="B13" s="606" t="s">
        <v>979</v>
      </c>
      <c r="C13" s="101" t="s">
        <v>121</v>
      </c>
      <c r="D13" s="216">
        <v>0</v>
      </c>
      <c r="E13" s="217" t="s">
        <v>995</v>
      </c>
      <c r="F13" s="217" t="s">
        <v>995</v>
      </c>
      <c r="G13" s="217" t="s">
        <v>14</v>
      </c>
      <c r="H13" s="380" t="s">
        <v>242</v>
      </c>
    </row>
    <row r="14" spans="1:8" s="57" customFormat="1" x14ac:dyDescent="0.2">
      <c r="A14" s="602"/>
      <c r="B14" s="599"/>
      <c r="C14" s="102" t="s">
        <v>122</v>
      </c>
      <c r="D14" s="218">
        <v>0</v>
      </c>
      <c r="E14" s="219" t="s">
        <v>995</v>
      </c>
      <c r="F14" s="219" t="s">
        <v>995</v>
      </c>
      <c r="G14" s="219" t="s">
        <v>14</v>
      </c>
      <c r="H14" s="381" t="s">
        <v>242</v>
      </c>
    </row>
    <row r="15" spans="1:8" s="57" customFormat="1" ht="13.5" thickBot="1" x14ac:dyDescent="0.25">
      <c r="A15" s="603"/>
      <c r="B15" s="600"/>
      <c r="C15" s="103" t="s">
        <v>123</v>
      </c>
      <c r="D15" s="220">
        <v>0.14000000000000001</v>
      </c>
      <c r="E15" s="382" t="s">
        <v>995</v>
      </c>
      <c r="F15" s="382" t="s">
        <v>995</v>
      </c>
      <c r="G15" s="382" t="s">
        <v>14</v>
      </c>
      <c r="H15" s="383" t="s">
        <v>242</v>
      </c>
    </row>
    <row r="16" spans="1:8" s="57" customFormat="1" x14ac:dyDescent="0.2">
      <c r="A16" s="601" t="s">
        <v>605</v>
      </c>
      <c r="B16" s="598" t="s">
        <v>980</v>
      </c>
      <c r="C16" s="107" t="s">
        <v>121</v>
      </c>
      <c r="D16" s="225">
        <v>0</v>
      </c>
      <c r="E16" s="222" t="s">
        <v>995</v>
      </c>
      <c r="F16" s="222" t="s">
        <v>995</v>
      </c>
      <c r="G16" s="222" t="s">
        <v>14</v>
      </c>
      <c r="H16" s="384" t="s">
        <v>242</v>
      </c>
    </row>
    <row r="17" spans="1:8" s="57" customFormat="1" x14ac:dyDescent="0.2">
      <c r="A17" s="602"/>
      <c r="B17" s="599"/>
      <c r="C17" s="105" t="s">
        <v>122</v>
      </c>
      <c r="D17" s="223">
        <v>0.14000000000000001</v>
      </c>
      <c r="E17" s="534" t="s">
        <v>995</v>
      </c>
      <c r="F17" s="534" t="s">
        <v>995</v>
      </c>
      <c r="G17" s="534" t="s">
        <v>14</v>
      </c>
      <c r="H17" s="385" t="s">
        <v>242</v>
      </c>
    </row>
    <row r="18" spans="1:8" ht="13.5" thickBot="1" x14ac:dyDescent="0.25">
      <c r="A18" s="603"/>
      <c r="B18" s="600"/>
      <c r="C18" s="108" t="s">
        <v>123</v>
      </c>
      <c r="D18" s="226">
        <v>0</v>
      </c>
      <c r="E18" s="386" t="s">
        <v>995</v>
      </c>
      <c r="F18" s="386" t="s">
        <v>995</v>
      </c>
      <c r="G18" s="386" t="s">
        <v>14</v>
      </c>
      <c r="H18" s="387" t="s">
        <v>242</v>
      </c>
    </row>
    <row r="19" spans="1:8" x14ac:dyDescent="0.2">
      <c r="A19" s="609" t="s">
        <v>606</v>
      </c>
      <c r="B19" s="606" t="s">
        <v>981</v>
      </c>
      <c r="C19" s="101" t="s">
        <v>121</v>
      </c>
      <c r="D19" s="216">
        <v>0</v>
      </c>
      <c r="E19" s="217" t="s">
        <v>995</v>
      </c>
      <c r="F19" s="217" t="s">
        <v>995</v>
      </c>
      <c r="G19" s="217" t="s">
        <v>13</v>
      </c>
      <c r="H19" s="380" t="s">
        <v>239</v>
      </c>
    </row>
    <row r="20" spans="1:8" x14ac:dyDescent="0.2">
      <c r="A20" s="602"/>
      <c r="B20" s="599"/>
      <c r="C20" s="102" t="s">
        <v>122</v>
      </c>
      <c r="D20" s="218">
        <v>0</v>
      </c>
      <c r="E20" s="219" t="s">
        <v>995</v>
      </c>
      <c r="F20" s="219" t="s">
        <v>995</v>
      </c>
      <c r="G20" s="219" t="s">
        <v>13</v>
      </c>
      <c r="H20" s="381" t="s">
        <v>239</v>
      </c>
    </row>
    <row r="21" spans="1:8" ht="13.5" thickBot="1" x14ac:dyDescent="0.25">
      <c r="A21" s="603"/>
      <c r="B21" s="600"/>
      <c r="C21" s="103" t="s">
        <v>123</v>
      </c>
      <c r="D21" s="220">
        <v>0</v>
      </c>
      <c r="E21" s="382" t="s">
        <v>995</v>
      </c>
      <c r="F21" s="382" t="s">
        <v>995</v>
      </c>
      <c r="G21" s="382" t="s">
        <v>13</v>
      </c>
      <c r="H21" s="383" t="s">
        <v>239</v>
      </c>
    </row>
    <row r="22" spans="1:8" x14ac:dyDescent="0.2">
      <c r="A22" s="601" t="s">
        <v>607</v>
      </c>
      <c r="B22" s="598" t="s">
        <v>982</v>
      </c>
      <c r="C22" s="107" t="s">
        <v>121</v>
      </c>
      <c r="D22" s="225">
        <v>0</v>
      </c>
      <c r="E22" s="222" t="s">
        <v>995</v>
      </c>
      <c r="F22" s="222" t="s">
        <v>995</v>
      </c>
      <c r="G22" s="222" t="s">
        <v>13</v>
      </c>
      <c r="H22" s="384" t="s">
        <v>239</v>
      </c>
    </row>
    <row r="23" spans="1:8" x14ac:dyDescent="0.2">
      <c r="A23" s="602"/>
      <c r="B23" s="599"/>
      <c r="C23" s="105" t="s">
        <v>122</v>
      </c>
      <c r="D23" s="223">
        <v>0</v>
      </c>
      <c r="E23" s="534" t="s">
        <v>995</v>
      </c>
      <c r="F23" s="534" t="s">
        <v>995</v>
      </c>
      <c r="G23" s="534" t="s">
        <v>13</v>
      </c>
      <c r="H23" s="385" t="s">
        <v>239</v>
      </c>
    </row>
    <row r="24" spans="1:8" ht="13.5" thickBot="1" x14ac:dyDescent="0.25">
      <c r="A24" s="603"/>
      <c r="B24" s="600"/>
      <c r="C24" s="108" t="s">
        <v>123</v>
      </c>
      <c r="D24" s="226">
        <v>0</v>
      </c>
      <c r="E24" s="386" t="s">
        <v>995</v>
      </c>
      <c r="F24" s="386" t="s">
        <v>995</v>
      </c>
      <c r="G24" s="386" t="s">
        <v>13</v>
      </c>
      <c r="H24" s="387" t="s">
        <v>239</v>
      </c>
    </row>
    <row r="25" spans="1:8" ht="19.5" customHeight="1" x14ac:dyDescent="0.2">
      <c r="A25" s="609" t="s">
        <v>608</v>
      </c>
      <c r="B25" s="606" t="s">
        <v>983</v>
      </c>
      <c r="C25" s="101" t="s">
        <v>121</v>
      </c>
      <c r="D25" s="216">
        <v>0</v>
      </c>
      <c r="E25" s="217" t="s">
        <v>995</v>
      </c>
      <c r="F25" s="217" t="s">
        <v>995</v>
      </c>
      <c r="G25" s="217" t="s">
        <v>13</v>
      </c>
      <c r="H25" s="380" t="s">
        <v>239</v>
      </c>
    </row>
    <row r="26" spans="1:8" ht="21" customHeight="1" x14ac:dyDescent="0.2">
      <c r="A26" s="610"/>
      <c r="B26" s="607"/>
      <c r="C26" s="102" t="s">
        <v>122</v>
      </c>
      <c r="D26" s="218">
        <v>0</v>
      </c>
      <c r="E26" s="219" t="s">
        <v>995</v>
      </c>
      <c r="F26" s="219" t="s">
        <v>995</v>
      </c>
      <c r="G26" s="219" t="s">
        <v>13</v>
      </c>
      <c r="H26" s="381" t="s">
        <v>239</v>
      </c>
    </row>
    <row r="27" spans="1:8" ht="21.75" customHeight="1" thickBot="1" x14ac:dyDescent="0.25">
      <c r="A27" s="611"/>
      <c r="B27" s="608"/>
      <c r="C27" s="103" t="s">
        <v>123</v>
      </c>
      <c r="D27" s="220">
        <v>0</v>
      </c>
      <c r="E27" s="382" t="s">
        <v>995</v>
      </c>
      <c r="F27" s="382" t="s">
        <v>995</v>
      </c>
      <c r="G27" s="382" t="s">
        <v>13</v>
      </c>
      <c r="H27" s="383" t="s">
        <v>239</v>
      </c>
    </row>
    <row r="28" spans="1:8" s="99" customFormat="1" ht="47.25" customHeight="1" x14ac:dyDescent="0.2">
      <c r="A28" s="604" t="s">
        <v>996</v>
      </c>
      <c r="B28" s="605"/>
      <c r="C28" s="605"/>
      <c r="D28" s="605"/>
      <c r="E28" s="605"/>
      <c r="F28" s="605"/>
      <c r="G28" s="605"/>
      <c r="H28" s="605"/>
    </row>
  </sheetData>
  <mergeCells count="17">
    <mergeCell ref="B1:D1"/>
    <mergeCell ref="A7:A9"/>
    <mergeCell ref="B7:B9"/>
    <mergeCell ref="B13:B15"/>
    <mergeCell ref="A10:A12"/>
    <mergeCell ref="B10:B12"/>
    <mergeCell ref="A13:A15"/>
    <mergeCell ref="B16:B18"/>
    <mergeCell ref="B22:B24"/>
    <mergeCell ref="A22:A24"/>
    <mergeCell ref="A28:H28"/>
    <mergeCell ref="B2:D2"/>
    <mergeCell ref="B25:B27"/>
    <mergeCell ref="A25:A27"/>
    <mergeCell ref="B19:B21"/>
    <mergeCell ref="A19:A21"/>
    <mergeCell ref="A16:A18"/>
  </mergeCells>
  <pageMargins left="0.7" right="0.7" top="0.75" bottom="0.75" header="0.3" footer="0.3"/>
  <pageSetup paperSize="5" scale="87" fitToHeight="0" orientation="landscape" r:id="rId1"/>
  <headerFooter>
    <oddHeader>&amp;C&amp;"Arial,Bold"&amp;14&amp;UOrganizational Units
&amp;"Arial,Regular"&amp;12&amp;U(Study Step 1: Agency Legal Directives, Plan and Resources)</oddHeader>
    <oddFooter>&amp;RThe contents of this chart are considered sworn testimony from the Agency Director.</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'Drop Down Options'!$E$3:$E$5</xm:f>
          </x14:formula1>
          <xm:sqref>E7:F27</xm:sqref>
        </x14:dataValidation>
        <x14:dataValidation type="list" allowBlank="1" showInputMessage="1" showErrorMessage="1">
          <x14:formula1>
            <xm:f>'Drop Down Options'!$E$13:$E$15</xm:f>
          </x14:formula1>
          <xm:sqref>G7:G27</xm:sqref>
        </x14:dataValidation>
        <x14:dataValidation type="list" allowBlank="1" showInputMessage="1" showErrorMessage="1">
          <x14:formula1>
            <xm:f>'Drop Down Options'!$E$18:$E$21</xm:f>
          </x14:formula1>
          <xm:sqref>H7:H27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209"/>
  <sheetViews>
    <sheetView topLeftCell="A60" zoomScaleNormal="100" workbookViewId="0">
      <selection activeCell="D90" sqref="D90"/>
    </sheetView>
  </sheetViews>
  <sheetFormatPr defaultColWidth="9.140625" defaultRowHeight="12.75" outlineLevelRow="1" x14ac:dyDescent="0.2"/>
  <cols>
    <col min="1" max="1" width="6.42578125" style="16" customWidth="1"/>
    <col min="2" max="2" width="74.5703125" style="109" customWidth="1"/>
    <col min="3" max="3" width="16.7109375" style="49" customWidth="1"/>
    <col min="4" max="4" width="21.85546875" style="70" customWidth="1"/>
    <col min="5" max="5" width="21.42578125" style="70" customWidth="1"/>
    <col min="6" max="6" width="18" style="70" customWidth="1"/>
    <col min="7" max="7" width="17.7109375" style="70" customWidth="1"/>
    <col min="8" max="8" width="17.85546875" style="70" customWidth="1"/>
    <col min="9" max="9" width="17.7109375" style="70" customWidth="1"/>
    <col min="10" max="10" width="18.42578125" style="70" customWidth="1"/>
    <col min="11" max="12" width="18.7109375" style="70" customWidth="1"/>
    <col min="13" max="17" width="18.5703125" style="70" customWidth="1"/>
    <col min="18" max="18" width="18.85546875" style="70" customWidth="1"/>
    <col min="19" max="19" width="18" style="109" customWidth="1"/>
    <col min="20" max="20" width="18.140625" style="109" customWidth="1"/>
    <col min="21" max="21" width="18.42578125" style="109" customWidth="1"/>
    <col min="22" max="22" width="18.28515625" style="109" customWidth="1"/>
    <col min="23" max="23" width="18.85546875" style="109" customWidth="1"/>
    <col min="24" max="24" width="19" style="109" customWidth="1"/>
    <col min="25" max="25" width="18.5703125" style="109" customWidth="1"/>
    <col min="26" max="26" width="17" style="109" customWidth="1"/>
    <col min="27" max="27" width="16.42578125" style="109" customWidth="1"/>
    <col min="28" max="28" width="11.7109375" style="109" bestFit="1" customWidth="1"/>
    <col min="29" max="16384" width="9.140625" style="109"/>
  </cols>
  <sheetData>
    <row r="1" spans="1:27" s="3" customFormat="1" x14ac:dyDescent="0.2">
      <c r="A1" s="2"/>
      <c r="B1" s="67" t="s">
        <v>0</v>
      </c>
      <c r="C1" s="612" t="s">
        <v>278</v>
      </c>
      <c r="D1" s="614"/>
      <c r="E1" s="10"/>
      <c r="F1" s="10"/>
      <c r="G1" s="10"/>
      <c r="H1" s="10"/>
      <c r="I1" s="10"/>
      <c r="J1" s="10"/>
      <c r="K1" s="10"/>
      <c r="L1" s="10"/>
      <c r="M1" s="10"/>
      <c r="N1" s="10"/>
      <c r="O1" s="10"/>
      <c r="P1" s="10"/>
      <c r="Q1" s="10"/>
      <c r="R1" s="50"/>
      <c r="S1" s="50"/>
      <c r="T1" s="50"/>
      <c r="U1" s="50"/>
      <c r="V1" s="50"/>
      <c r="W1" s="50"/>
      <c r="X1" s="50"/>
      <c r="Y1" s="50"/>
      <c r="Z1" s="50"/>
      <c r="AA1" s="50"/>
    </row>
    <row r="2" spans="1:27" s="3" customFormat="1" x14ac:dyDescent="0.2">
      <c r="A2" s="2"/>
      <c r="B2" s="67" t="s">
        <v>1</v>
      </c>
      <c r="C2" s="589">
        <v>43196</v>
      </c>
      <c r="D2" s="614"/>
      <c r="E2" s="54"/>
      <c r="F2" s="54"/>
      <c r="G2" s="54"/>
      <c r="H2" s="54"/>
      <c r="I2" s="54"/>
      <c r="J2" s="54"/>
      <c r="K2" s="54"/>
      <c r="L2" s="54"/>
      <c r="M2" s="54"/>
      <c r="N2" s="54"/>
      <c r="O2" s="54"/>
      <c r="P2" s="54"/>
      <c r="Q2" s="54"/>
      <c r="R2" s="50"/>
      <c r="S2" s="50"/>
      <c r="T2" s="50"/>
      <c r="U2" s="50"/>
      <c r="V2" s="50"/>
      <c r="W2" s="50"/>
      <c r="X2" s="50"/>
      <c r="Y2" s="50"/>
      <c r="Z2" s="50"/>
      <c r="AA2" s="50"/>
    </row>
    <row r="3" spans="1:27" s="3" customFormat="1" x14ac:dyDescent="0.2">
      <c r="A3" s="2"/>
      <c r="B3" s="26"/>
      <c r="C3" s="54"/>
      <c r="D3" s="4"/>
      <c r="E3" s="50"/>
      <c r="F3" s="50"/>
      <c r="G3" s="50"/>
      <c r="H3" s="50"/>
      <c r="I3" s="50"/>
      <c r="J3" s="50"/>
      <c r="K3" s="50"/>
      <c r="L3" s="50"/>
      <c r="M3" s="50"/>
      <c r="N3" s="50"/>
      <c r="O3" s="50"/>
      <c r="P3" s="50"/>
      <c r="R3" s="50"/>
      <c r="S3" s="50"/>
      <c r="T3" s="50"/>
      <c r="U3" s="50"/>
      <c r="V3" s="50"/>
      <c r="W3" s="50"/>
      <c r="X3" s="50"/>
      <c r="Y3" s="50"/>
      <c r="Z3" s="50"/>
      <c r="AA3" s="50"/>
    </row>
    <row r="4" spans="1:27" x14ac:dyDescent="0.2">
      <c r="B4" s="613" t="s">
        <v>163</v>
      </c>
      <c r="C4" s="613"/>
      <c r="D4" s="613"/>
      <c r="E4" s="613"/>
      <c r="F4" s="613"/>
      <c r="G4" s="613"/>
      <c r="H4" s="613"/>
      <c r="I4" s="613"/>
      <c r="J4" s="613"/>
      <c r="K4" s="613"/>
      <c r="L4" s="613"/>
      <c r="M4" s="613"/>
      <c r="N4" s="613"/>
      <c r="O4" s="613"/>
      <c r="P4" s="613"/>
      <c r="Q4" s="613"/>
      <c r="R4" s="613"/>
      <c r="S4" s="613"/>
    </row>
    <row r="5" spans="1:27" ht="18.75" x14ac:dyDescent="0.2">
      <c r="A5" s="27" t="s">
        <v>31</v>
      </c>
      <c r="B5" s="227" t="s">
        <v>143</v>
      </c>
      <c r="C5" s="55"/>
      <c r="D5" s="149"/>
      <c r="E5" s="6"/>
      <c r="F5" s="6"/>
      <c r="G5" s="6"/>
      <c r="H5" s="6"/>
      <c r="I5" s="6"/>
      <c r="J5" s="6"/>
      <c r="K5" s="6"/>
      <c r="L5" s="6"/>
      <c r="M5" s="6"/>
      <c r="N5" s="6"/>
      <c r="O5" s="6"/>
      <c r="P5" s="6"/>
      <c r="Q5" s="6"/>
      <c r="R5" s="6"/>
      <c r="S5" s="6"/>
      <c r="T5" s="6"/>
      <c r="U5" s="6"/>
      <c r="V5" s="6"/>
      <c r="W5" s="6"/>
      <c r="X5" s="6"/>
      <c r="Y5" s="6"/>
      <c r="Z5" s="6"/>
      <c r="AA5" s="6"/>
    </row>
    <row r="6" spans="1:27" x14ac:dyDescent="0.2">
      <c r="A6" s="27"/>
      <c r="B6" s="5"/>
      <c r="C6" s="66"/>
      <c r="D6" s="12"/>
      <c r="E6" s="15"/>
      <c r="F6" s="15"/>
      <c r="G6" s="15"/>
      <c r="H6" s="15"/>
      <c r="I6" s="15"/>
      <c r="J6" s="15"/>
      <c r="K6" s="15"/>
      <c r="L6" s="15"/>
      <c r="M6" s="15"/>
      <c r="N6" s="15"/>
      <c r="O6" s="15"/>
      <c r="P6" s="15"/>
      <c r="Q6" s="15"/>
      <c r="R6" s="15"/>
      <c r="S6" s="15"/>
      <c r="T6" s="15"/>
      <c r="U6" s="15"/>
      <c r="V6" s="15"/>
      <c r="W6" s="15"/>
      <c r="X6" s="15"/>
      <c r="Y6" s="15"/>
      <c r="Z6" s="15"/>
      <c r="AA6" s="15"/>
    </row>
    <row r="7" spans="1:27" ht="13.5" thickBot="1" x14ac:dyDescent="0.25">
      <c r="A7" s="27"/>
      <c r="B7" s="82" t="s">
        <v>158</v>
      </c>
      <c r="C7" s="66"/>
      <c r="D7" s="12"/>
      <c r="E7" s="15"/>
      <c r="F7" s="15"/>
      <c r="G7" s="15"/>
      <c r="H7" s="15"/>
      <c r="I7" s="15"/>
      <c r="J7" s="15"/>
      <c r="K7" s="15"/>
      <c r="L7" s="15"/>
      <c r="M7" s="15"/>
      <c r="N7" s="15"/>
      <c r="O7" s="15"/>
      <c r="P7" s="15"/>
      <c r="Q7" s="15"/>
      <c r="R7" s="15"/>
      <c r="S7" s="15"/>
      <c r="T7" s="15"/>
      <c r="U7" s="15"/>
      <c r="V7" s="15"/>
      <c r="W7" s="15"/>
      <c r="X7" s="15"/>
      <c r="Y7" s="15"/>
      <c r="Z7" s="15"/>
      <c r="AA7" s="15"/>
    </row>
    <row r="8" spans="1:27" x14ac:dyDescent="0.2">
      <c r="A8" s="34"/>
      <c r="B8" s="59" t="s">
        <v>187</v>
      </c>
      <c r="C8" s="250"/>
      <c r="D8" s="394" t="s">
        <v>150</v>
      </c>
      <c r="E8" s="134" t="s">
        <v>151</v>
      </c>
      <c r="F8" s="402" t="s">
        <v>152</v>
      </c>
      <c r="G8" s="134" t="s">
        <v>153</v>
      </c>
      <c r="H8" s="402" t="s">
        <v>727</v>
      </c>
      <c r="I8" s="134" t="s">
        <v>726</v>
      </c>
      <c r="J8" s="402" t="s">
        <v>725</v>
      </c>
      <c r="K8" s="134" t="s">
        <v>724</v>
      </c>
      <c r="L8" s="402" t="s">
        <v>723</v>
      </c>
      <c r="M8" s="134" t="s">
        <v>722</v>
      </c>
      <c r="N8" s="402" t="s">
        <v>721</v>
      </c>
      <c r="O8" s="134" t="s">
        <v>720</v>
      </c>
      <c r="P8" s="402" t="s">
        <v>719</v>
      </c>
      <c r="Q8" s="134" t="s">
        <v>718</v>
      </c>
      <c r="R8" s="402" t="s">
        <v>717</v>
      </c>
      <c r="S8" s="134" t="s">
        <v>716</v>
      </c>
      <c r="T8" s="402" t="s">
        <v>715</v>
      </c>
      <c r="U8" s="134" t="s">
        <v>714</v>
      </c>
      <c r="V8" s="402" t="s">
        <v>713</v>
      </c>
      <c r="W8" s="134" t="s">
        <v>712</v>
      </c>
      <c r="X8" s="402" t="s">
        <v>711</v>
      </c>
      <c r="Y8" s="134" t="s">
        <v>710</v>
      </c>
      <c r="Z8" s="402" t="s">
        <v>709</v>
      </c>
      <c r="AA8" s="278" t="s">
        <v>708</v>
      </c>
    </row>
    <row r="9" spans="1:27" ht="38.25" x14ac:dyDescent="0.2">
      <c r="A9" s="2" t="s">
        <v>83</v>
      </c>
      <c r="B9" s="28" t="s">
        <v>188</v>
      </c>
      <c r="C9" s="127"/>
      <c r="D9" s="546" t="s">
        <v>799</v>
      </c>
      <c r="E9" s="538" t="s">
        <v>798</v>
      </c>
      <c r="F9" s="546" t="s">
        <v>797</v>
      </c>
      <c r="G9" s="538" t="s">
        <v>796</v>
      </c>
      <c r="H9" s="546" t="s">
        <v>795</v>
      </c>
      <c r="I9" s="538" t="s">
        <v>794</v>
      </c>
      <c r="J9" s="546" t="s">
        <v>793</v>
      </c>
      <c r="K9" s="538" t="s">
        <v>792</v>
      </c>
      <c r="L9" s="546" t="s">
        <v>791</v>
      </c>
      <c r="M9" s="538" t="s">
        <v>790</v>
      </c>
      <c r="N9" s="546" t="s">
        <v>789</v>
      </c>
      <c r="O9" s="538" t="s">
        <v>788</v>
      </c>
      <c r="P9" s="546" t="s">
        <v>787</v>
      </c>
      <c r="Q9" s="538" t="s">
        <v>786</v>
      </c>
      <c r="R9" s="546" t="s">
        <v>785</v>
      </c>
      <c r="S9" s="538" t="s">
        <v>784</v>
      </c>
      <c r="T9" s="546" t="s">
        <v>783</v>
      </c>
      <c r="U9" s="538" t="s">
        <v>782</v>
      </c>
      <c r="V9" s="546" t="s">
        <v>781</v>
      </c>
      <c r="W9" s="538" t="s">
        <v>780</v>
      </c>
      <c r="X9" s="546" t="s">
        <v>779</v>
      </c>
      <c r="Y9" s="538" t="s">
        <v>778</v>
      </c>
      <c r="Z9" s="546" t="s">
        <v>777</v>
      </c>
      <c r="AA9" s="547" t="s">
        <v>776</v>
      </c>
    </row>
    <row r="10" spans="1:27" x14ac:dyDescent="0.2">
      <c r="A10" s="2" t="s">
        <v>84</v>
      </c>
      <c r="B10" s="28" t="s">
        <v>27</v>
      </c>
      <c r="C10" s="127"/>
      <c r="D10" s="546" t="s">
        <v>249</v>
      </c>
      <c r="E10" s="538" t="s">
        <v>249</v>
      </c>
      <c r="F10" s="546" t="s">
        <v>249</v>
      </c>
      <c r="G10" s="538" t="s">
        <v>249</v>
      </c>
      <c r="H10" s="546" t="s">
        <v>249</v>
      </c>
      <c r="I10" s="538" t="s">
        <v>249</v>
      </c>
      <c r="J10" s="546" t="s">
        <v>249</v>
      </c>
      <c r="K10" s="538" t="s">
        <v>249</v>
      </c>
      <c r="L10" s="546" t="s">
        <v>249</v>
      </c>
      <c r="M10" s="538" t="s">
        <v>249</v>
      </c>
      <c r="N10" s="546" t="s">
        <v>249</v>
      </c>
      <c r="O10" s="538" t="s">
        <v>249</v>
      </c>
      <c r="P10" s="546" t="s">
        <v>249</v>
      </c>
      <c r="Q10" s="538" t="s">
        <v>249</v>
      </c>
      <c r="R10" s="546" t="s">
        <v>249</v>
      </c>
      <c r="S10" s="538" t="s">
        <v>249</v>
      </c>
      <c r="T10" s="546" t="s">
        <v>249</v>
      </c>
      <c r="U10" s="538" t="s">
        <v>249</v>
      </c>
      <c r="V10" s="546" t="s">
        <v>249</v>
      </c>
      <c r="W10" s="538" t="s">
        <v>249</v>
      </c>
      <c r="X10" s="546" t="s">
        <v>249</v>
      </c>
      <c r="Y10" s="538" t="s">
        <v>249</v>
      </c>
      <c r="Z10" s="546" t="s">
        <v>250</v>
      </c>
      <c r="AA10" s="547" t="s">
        <v>249</v>
      </c>
    </row>
    <row r="11" spans="1:27" x14ac:dyDescent="0.2">
      <c r="A11" s="2" t="s">
        <v>85</v>
      </c>
      <c r="B11" s="28" t="s">
        <v>45</v>
      </c>
      <c r="C11" s="127"/>
      <c r="D11" s="546" t="s">
        <v>10</v>
      </c>
      <c r="E11" s="538" t="s">
        <v>10</v>
      </c>
      <c r="F11" s="546" t="s">
        <v>10</v>
      </c>
      <c r="G11" s="538" t="s">
        <v>10</v>
      </c>
      <c r="H11" s="546" t="s">
        <v>10</v>
      </c>
      <c r="I11" s="538" t="s">
        <v>10</v>
      </c>
      <c r="J11" s="546" t="s">
        <v>10</v>
      </c>
      <c r="K11" s="538" t="s">
        <v>10</v>
      </c>
      <c r="L11" s="546" t="s">
        <v>10</v>
      </c>
      <c r="M11" s="538" t="s">
        <v>10</v>
      </c>
      <c r="N11" s="546" t="s">
        <v>10</v>
      </c>
      <c r="O11" s="538" t="s">
        <v>10</v>
      </c>
      <c r="P11" s="546" t="s">
        <v>10</v>
      </c>
      <c r="Q11" s="538" t="s">
        <v>251</v>
      </c>
      <c r="R11" s="546" t="s">
        <v>251</v>
      </c>
      <c r="S11" s="538" t="s">
        <v>251</v>
      </c>
      <c r="T11" s="546" t="s">
        <v>251</v>
      </c>
      <c r="U11" s="538" t="s">
        <v>251</v>
      </c>
      <c r="V11" s="546" t="s">
        <v>251</v>
      </c>
      <c r="W11" s="538" t="s">
        <v>251</v>
      </c>
      <c r="X11" s="546" t="s">
        <v>251</v>
      </c>
      <c r="Y11" s="538" t="s">
        <v>251</v>
      </c>
      <c r="Z11" s="546" t="s">
        <v>10</v>
      </c>
      <c r="AA11" s="547" t="s">
        <v>11</v>
      </c>
    </row>
    <row r="12" spans="1:27" s="13" customFormat="1" ht="25.5" x14ac:dyDescent="0.2">
      <c r="A12" s="58" t="s">
        <v>182</v>
      </c>
      <c r="B12" s="28" t="s">
        <v>165</v>
      </c>
      <c r="C12" s="127"/>
      <c r="D12" s="408" t="s">
        <v>775</v>
      </c>
      <c r="E12" s="126" t="s">
        <v>774</v>
      </c>
      <c r="F12" s="408" t="s">
        <v>774</v>
      </c>
      <c r="G12" s="126" t="s">
        <v>774</v>
      </c>
      <c r="H12" s="408" t="s">
        <v>774</v>
      </c>
      <c r="I12" s="126" t="s">
        <v>774</v>
      </c>
      <c r="J12" s="408" t="s">
        <v>774</v>
      </c>
      <c r="K12" s="126" t="s">
        <v>774</v>
      </c>
      <c r="L12" s="408" t="s">
        <v>774</v>
      </c>
      <c r="M12" s="126" t="s">
        <v>774</v>
      </c>
      <c r="N12" s="408" t="s">
        <v>774</v>
      </c>
      <c r="O12" s="126" t="s">
        <v>774</v>
      </c>
      <c r="P12" s="408" t="s">
        <v>774</v>
      </c>
      <c r="Q12" s="126" t="s">
        <v>774</v>
      </c>
      <c r="R12" s="408" t="s">
        <v>774</v>
      </c>
      <c r="S12" s="126" t="s">
        <v>774</v>
      </c>
      <c r="T12" s="408" t="s">
        <v>774</v>
      </c>
      <c r="U12" s="126" t="s">
        <v>774</v>
      </c>
      <c r="V12" s="408" t="s">
        <v>774</v>
      </c>
      <c r="W12" s="126" t="s">
        <v>774</v>
      </c>
      <c r="X12" s="408" t="s">
        <v>774</v>
      </c>
      <c r="Y12" s="126" t="s">
        <v>774</v>
      </c>
      <c r="Z12" s="408" t="s">
        <v>773</v>
      </c>
      <c r="AA12" s="284" t="s">
        <v>773</v>
      </c>
    </row>
    <row r="13" spans="1:27" s="13" customFormat="1" ht="25.5" x14ac:dyDescent="0.2">
      <c r="A13" s="58" t="s">
        <v>183</v>
      </c>
      <c r="B13" s="28" t="s">
        <v>166</v>
      </c>
      <c r="C13" s="127"/>
      <c r="D13" s="408" t="s">
        <v>253</v>
      </c>
      <c r="E13" s="126" t="s">
        <v>253</v>
      </c>
      <c r="F13" s="408" t="s">
        <v>253</v>
      </c>
      <c r="G13" s="126" t="s">
        <v>253</v>
      </c>
      <c r="H13" s="408" t="s">
        <v>253</v>
      </c>
      <c r="I13" s="126" t="s">
        <v>253</v>
      </c>
      <c r="J13" s="408" t="s">
        <v>253</v>
      </c>
      <c r="K13" s="126" t="s">
        <v>253</v>
      </c>
      <c r="L13" s="408" t="s">
        <v>253</v>
      </c>
      <c r="M13" s="126" t="s">
        <v>253</v>
      </c>
      <c r="N13" s="408" t="s">
        <v>253</v>
      </c>
      <c r="O13" s="126" t="s">
        <v>253</v>
      </c>
      <c r="P13" s="408" t="s">
        <v>253</v>
      </c>
      <c r="Q13" s="126" t="s">
        <v>252</v>
      </c>
      <c r="R13" s="408" t="s">
        <v>252</v>
      </c>
      <c r="S13" s="126" t="s">
        <v>252</v>
      </c>
      <c r="T13" s="408" t="s">
        <v>252</v>
      </c>
      <c r="U13" s="126" t="s">
        <v>252</v>
      </c>
      <c r="V13" s="408" t="s">
        <v>252</v>
      </c>
      <c r="W13" s="126" t="s">
        <v>252</v>
      </c>
      <c r="X13" s="408" t="s">
        <v>252</v>
      </c>
      <c r="Y13" s="126" t="s">
        <v>252</v>
      </c>
      <c r="Z13" s="408" t="s">
        <v>252</v>
      </c>
      <c r="AA13" s="284" t="s">
        <v>252</v>
      </c>
    </row>
    <row r="14" spans="1:27" s="13" customFormat="1" ht="25.5" x14ac:dyDescent="0.2">
      <c r="A14" s="58" t="s">
        <v>86</v>
      </c>
      <c r="B14" s="28" t="s">
        <v>167</v>
      </c>
      <c r="C14" s="293"/>
      <c r="D14" s="548" t="s">
        <v>254</v>
      </c>
      <c r="E14" s="549" t="s">
        <v>254</v>
      </c>
      <c r="F14" s="548" t="s">
        <v>254</v>
      </c>
      <c r="G14" s="549" t="s">
        <v>254</v>
      </c>
      <c r="H14" s="548" t="s">
        <v>254</v>
      </c>
      <c r="I14" s="549" t="s">
        <v>254</v>
      </c>
      <c r="J14" s="548" t="s">
        <v>254</v>
      </c>
      <c r="K14" s="549" t="s">
        <v>254</v>
      </c>
      <c r="L14" s="548" t="s">
        <v>254</v>
      </c>
      <c r="M14" s="549" t="s">
        <v>254</v>
      </c>
      <c r="N14" s="548" t="s">
        <v>254</v>
      </c>
      <c r="O14" s="549" t="s">
        <v>254</v>
      </c>
      <c r="P14" s="548" t="s">
        <v>254</v>
      </c>
      <c r="Q14" s="549" t="s">
        <v>254</v>
      </c>
      <c r="R14" s="548" t="s">
        <v>254</v>
      </c>
      <c r="S14" s="549" t="s">
        <v>254</v>
      </c>
      <c r="T14" s="548" t="s">
        <v>254</v>
      </c>
      <c r="U14" s="549" t="s">
        <v>254</v>
      </c>
      <c r="V14" s="548" t="s">
        <v>254</v>
      </c>
      <c r="W14" s="549" t="s">
        <v>254</v>
      </c>
      <c r="X14" s="548" t="s">
        <v>254</v>
      </c>
      <c r="Y14" s="549" t="s">
        <v>254</v>
      </c>
      <c r="Z14" s="548" t="s">
        <v>254</v>
      </c>
      <c r="AA14" s="550" t="s">
        <v>254</v>
      </c>
    </row>
    <row r="15" spans="1:27" s="13" customFormat="1" x14ac:dyDescent="0.2">
      <c r="A15" s="2"/>
      <c r="B15" s="35"/>
      <c r="C15" s="236"/>
      <c r="D15" s="237"/>
      <c r="E15" s="237"/>
      <c r="F15" s="237"/>
      <c r="G15" s="237"/>
      <c r="H15" s="237"/>
      <c r="I15" s="237"/>
      <c r="J15" s="237"/>
      <c r="K15" s="237"/>
      <c r="L15" s="237"/>
      <c r="M15" s="237"/>
      <c r="N15" s="237"/>
      <c r="O15" s="237"/>
      <c r="P15" s="237"/>
      <c r="Q15" s="237"/>
      <c r="R15" s="237"/>
      <c r="S15" s="237"/>
      <c r="T15" s="237"/>
      <c r="U15" s="237"/>
      <c r="V15" s="237"/>
      <c r="W15" s="237"/>
      <c r="X15" s="237"/>
      <c r="Y15" s="237"/>
      <c r="Z15" s="237"/>
      <c r="AA15" s="273"/>
    </row>
    <row r="16" spans="1:27" s="13" customFormat="1" x14ac:dyDescent="0.2">
      <c r="A16" s="2"/>
      <c r="B16" s="230" t="s">
        <v>186</v>
      </c>
      <c r="C16" s="233" t="s">
        <v>32</v>
      </c>
      <c r="D16" s="41"/>
      <c r="E16" s="41"/>
      <c r="F16" s="41"/>
      <c r="G16" s="41"/>
      <c r="H16" s="41"/>
      <c r="I16" s="41"/>
      <c r="J16" s="41"/>
      <c r="K16" s="41"/>
      <c r="L16" s="41"/>
      <c r="M16" s="41"/>
      <c r="N16" s="41"/>
      <c r="O16" s="41"/>
      <c r="P16" s="41"/>
      <c r="Q16" s="41"/>
      <c r="R16" s="41"/>
      <c r="S16" s="41"/>
      <c r="T16" s="41"/>
      <c r="U16" s="41"/>
      <c r="V16" s="41"/>
      <c r="W16" s="41"/>
      <c r="X16" s="41"/>
      <c r="Y16" s="41"/>
      <c r="Z16" s="41"/>
      <c r="AA16" s="274"/>
    </row>
    <row r="17" spans="1:27" s="433" customFormat="1" x14ac:dyDescent="0.2">
      <c r="A17" s="142" t="s">
        <v>87</v>
      </c>
      <c r="B17" s="115" t="s">
        <v>164</v>
      </c>
      <c r="C17" s="418">
        <f>SUM(D17:AA17)</f>
        <v>22996576.500000007</v>
      </c>
      <c r="D17" s="410">
        <v>5163207.05</v>
      </c>
      <c r="E17" s="418">
        <v>5872002</v>
      </c>
      <c r="F17" s="410">
        <v>56436</v>
      </c>
      <c r="G17" s="418">
        <v>52965</v>
      </c>
      <c r="H17" s="410">
        <v>38000</v>
      </c>
      <c r="I17" s="418">
        <v>1179041</v>
      </c>
      <c r="J17" s="410">
        <v>1600000</v>
      </c>
      <c r="K17" s="418">
        <v>150000</v>
      </c>
      <c r="L17" s="410">
        <v>1600000</v>
      </c>
      <c r="M17" s="418"/>
      <c r="N17" s="410">
        <v>132703</v>
      </c>
      <c r="O17" s="418">
        <v>400000</v>
      </c>
      <c r="P17" s="410"/>
      <c r="Q17" s="419">
        <v>450000</v>
      </c>
      <c r="R17" s="410">
        <v>189111.76</v>
      </c>
      <c r="S17" s="419">
        <v>207241.21</v>
      </c>
      <c r="T17" s="411">
        <v>132617.96</v>
      </c>
      <c r="U17" s="419">
        <v>141655.76</v>
      </c>
      <c r="V17" s="411">
        <v>2968107.14</v>
      </c>
      <c r="W17" s="419">
        <v>2497603.39</v>
      </c>
      <c r="X17" s="411">
        <v>19626.169999999998</v>
      </c>
      <c r="Y17" s="419">
        <v>5018.5200000000004</v>
      </c>
      <c r="Z17" s="411">
        <v>386.68</v>
      </c>
      <c r="AA17" s="422">
        <v>140853.85999999999</v>
      </c>
    </row>
    <row r="18" spans="1:27" s="13" customFormat="1" x14ac:dyDescent="0.2">
      <c r="A18" s="2"/>
      <c r="B18" s="35"/>
      <c r="C18" s="228"/>
      <c r="D18" s="229"/>
      <c r="E18" s="229"/>
      <c r="F18" s="229"/>
      <c r="G18" s="229"/>
      <c r="H18" s="229"/>
      <c r="I18" s="229"/>
      <c r="J18" s="229"/>
      <c r="K18" s="229"/>
      <c r="L18" s="229"/>
      <c r="M18" s="229"/>
      <c r="N18" s="229"/>
      <c r="O18" s="229"/>
      <c r="P18" s="229"/>
      <c r="Q18" s="229"/>
      <c r="R18" s="229"/>
      <c r="S18" s="229"/>
      <c r="T18" s="229"/>
      <c r="U18" s="229"/>
      <c r="V18" s="229"/>
      <c r="W18" s="229"/>
      <c r="X18" s="229"/>
      <c r="Y18" s="229"/>
      <c r="Z18" s="229"/>
      <c r="AA18" s="279"/>
    </row>
    <row r="19" spans="1:27" s="13" customFormat="1" x14ac:dyDescent="0.2">
      <c r="A19" s="2"/>
      <c r="B19" s="230" t="s">
        <v>189</v>
      </c>
      <c r="C19" s="233"/>
      <c r="D19" s="234"/>
      <c r="E19" s="234"/>
      <c r="F19" s="234"/>
      <c r="G19" s="234"/>
      <c r="H19" s="234"/>
      <c r="I19" s="234"/>
      <c r="J19" s="234"/>
      <c r="K19" s="234"/>
      <c r="L19" s="234"/>
      <c r="M19" s="234"/>
      <c r="N19" s="234"/>
      <c r="O19" s="234"/>
      <c r="P19" s="234"/>
      <c r="Q19" s="234"/>
      <c r="R19" s="234"/>
      <c r="S19" s="234"/>
      <c r="T19" s="234"/>
      <c r="U19" s="234"/>
      <c r="V19" s="234"/>
      <c r="W19" s="234"/>
      <c r="X19" s="234"/>
      <c r="Y19" s="234"/>
      <c r="Z19" s="234"/>
      <c r="AA19" s="280"/>
    </row>
    <row r="20" spans="1:27" s="13" customFormat="1" ht="25.5" x14ac:dyDescent="0.2">
      <c r="A20" s="2" t="s">
        <v>88</v>
      </c>
      <c r="B20" s="28" t="s">
        <v>129</v>
      </c>
      <c r="C20" s="294"/>
      <c r="D20" s="551">
        <v>10010000</v>
      </c>
      <c r="E20" s="552">
        <v>10010000</v>
      </c>
      <c r="F20" s="551">
        <v>10010000</v>
      </c>
      <c r="G20" s="552">
        <v>10010000</v>
      </c>
      <c r="H20" s="551">
        <v>10010000</v>
      </c>
      <c r="I20" s="552">
        <v>10010000</v>
      </c>
      <c r="J20" s="551">
        <v>10010000</v>
      </c>
      <c r="K20" s="552">
        <v>10010000</v>
      </c>
      <c r="L20" s="551">
        <v>10010000</v>
      </c>
      <c r="M20" s="552">
        <v>10010000</v>
      </c>
      <c r="N20" s="551">
        <v>10010000</v>
      </c>
      <c r="O20" s="552">
        <v>10010000</v>
      </c>
      <c r="P20" s="551">
        <v>10010000</v>
      </c>
      <c r="Q20" s="552">
        <v>30350000</v>
      </c>
      <c r="R20" s="551">
        <v>30350000</v>
      </c>
      <c r="S20" s="552">
        <v>30350000</v>
      </c>
      <c r="T20" s="551">
        <v>30350000</v>
      </c>
      <c r="U20" s="552">
        <v>30350000</v>
      </c>
      <c r="V20" s="551">
        <v>30350000</v>
      </c>
      <c r="W20" s="552">
        <v>30350000</v>
      </c>
      <c r="X20" s="551">
        <v>30350000</v>
      </c>
      <c r="Y20" s="552">
        <v>30350000</v>
      </c>
      <c r="Z20" s="551">
        <v>10010000</v>
      </c>
      <c r="AA20" s="553">
        <v>50550000</v>
      </c>
    </row>
    <row r="21" spans="1:27" x14ac:dyDescent="0.2">
      <c r="A21" s="2" t="s">
        <v>89</v>
      </c>
      <c r="B21" s="28" t="s">
        <v>130</v>
      </c>
      <c r="C21" s="293"/>
      <c r="D21" s="554" t="s">
        <v>771</v>
      </c>
      <c r="E21" s="555" t="s">
        <v>771</v>
      </c>
      <c r="F21" s="554" t="s">
        <v>771</v>
      </c>
      <c r="G21" s="555" t="s">
        <v>771</v>
      </c>
      <c r="H21" s="554" t="s">
        <v>771</v>
      </c>
      <c r="I21" s="555" t="s">
        <v>771</v>
      </c>
      <c r="J21" s="554" t="s">
        <v>771</v>
      </c>
      <c r="K21" s="555" t="s">
        <v>771</v>
      </c>
      <c r="L21" s="554" t="s">
        <v>771</v>
      </c>
      <c r="M21" s="555" t="s">
        <v>771</v>
      </c>
      <c r="N21" s="554" t="s">
        <v>771</v>
      </c>
      <c r="O21" s="555" t="s">
        <v>771</v>
      </c>
      <c r="P21" s="554" t="s">
        <v>771</v>
      </c>
      <c r="Q21" s="555" t="s">
        <v>772</v>
      </c>
      <c r="R21" s="554" t="s">
        <v>772</v>
      </c>
      <c r="S21" s="555" t="s">
        <v>772</v>
      </c>
      <c r="T21" s="554" t="s">
        <v>772</v>
      </c>
      <c r="U21" s="555" t="s">
        <v>772</v>
      </c>
      <c r="V21" s="554" t="s">
        <v>772</v>
      </c>
      <c r="W21" s="555" t="s">
        <v>772</v>
      </c>
      <c r="X21" s="554" t="s">
        <v>772</v>
      </c>
      <c r="Y21" s="555" t="s">
        <v>772</v>
      </c>
      <c r="Z21" s="554" t="s">
        <v>771</v>
      </c>
      <c r="AA21" s="556" t="s">
        <v>11</v>
      </c>
    </row>
    <row r="22" spans="1:27" s="13" customFormat="1" x14ac:dyDescent="0.2">
      <c r="A22" s="2"/>
      <c r="B22" s="35"/>
      <c r="C22" s="236"/>
      <c r="D22" s="237"/>
      <c r="E22" s="237"/>
      <c r="F22" s="237"/>
      <c r="G22" s="237"/>
      <c r="H22" s="237"/>
      <c r="I22" s="237"/>
      <c r="J22" s="237"/>
      <c r="K22" s="237"/>
      <c r="L22" s="237"/>
      <c r="M22" s="237"/>
      <c r="N22" s="237"/>
      <c r="O22" s="237"/>
      <c r="P22" s="237"/>
      <c r="Q22" s="237"/>
      <c r="R22" s="237"/>
      <c r="S22" s="237"/>
      <c r="T22" s="237"/>
      <c r="U22" s="237"/>
      <c r="V22" s="237"/>
      <c r="W22" s="237"/>
      <c r="X22" s="237"/>
      <c r="Y22" s="237"/>
      <c r="Z22" s="237"/>
      <c r="AA22" s="273"/>
    </row>
    <row r="23" spans="1:27" s="13" customFormat="1" ht="25.5" x14ac:dyDescent="0.2">
      <c r="A23" s="2"/>
      <c r="B23" s="230" t="s">
        <v>168</v>
      </c>
      <c r="C23" s="233" t="s">
        <v>32</v>
      </c>
      <c r="D23" s="41"/>
      <c r="E23" s="41"/>
      <c r="F23" s="41"/>
      <c r="G23" s="41"/>
      <c r="H23" s="41"/>
      <c r="I23" s="41"/>
      <c r="J23" s="41"/>
      <c r="K23" s="41"/>
      <c r="L23" s="41"/>
      <c r="M23" s="41"/>
      <c r="N23" s="41"/>
      <c r="O23" s="41"/>
      <c r="P23" s="41"/>
      <c r="Q23" s="41"/>
      <c r="R23" s="41"/>
      <c r="S23" s="41"/>
      <c r="T23" s="41"/>
      <c r="U23" s="41"/>
      <c r="V23" s="41"/>
      <c r="W23" s="41"/>
      <c r="X23" s="41"/>
      <c r="Y23" s="41"/>
      <c r="Z23" s="41"/>
      <c r="AA23" s="274"/>
    </row>
    <row r="24" spans="1:27" x14ac:dyDescent="0.2">
      <c r="A24" s="2" t="s">
        <v>184</v>
      </c>
      <c r="B24" s="28" t="s">
        <v>169</v>
      </c>
      <c r="C24" s="304">
        <v>754833.37</v>
      </c>
      <c r="D24" s="396">
        <v>754833.37</v>
      </c>
      <c r="E24" s="239">
        <v>0</v>
      </c>
      <c r="F24" s="396">
        <v>0</v>
      </c>
      <c r="G24" s="239">
        <v>0</v>
      </c>
      <c r="H24" s="396">
        <v>0</v>
      </c>
      <c r="I24" s="239">
        <v>0</v>
      </c>
      <c r="J24" s="396">
        <v>0</v>
      </c>
      <c r="K24" s="239">
        <v>0</v>
      </c>
      <c r="L24" s="396">
        <v>0</v>
      </c>
      <c r="M24" s="239">
        <v>0</v>
      </c>
      <c r="N24" s="396">
        <v>0</v>
      </c>
      <c r="O24" s="239">
        <v>0</v>
      </c>
      <c r="P24" s="396">
        <v>0</v>
      </c>
      <c r="Q24" s="305">
        <v>0</v>
      </c>
      <c r="R24" s="396">
        <v>0</v>
      </c>
      <c r="S24" s="240">
        <v>0</v>
      </c>
      <c r="T24" s="407">
        <v>0</v>
      </c>
      <c r="U24" s="240">
        <v>0</v>
      </c>
      <c r="V24" s="407">
        <v>0</v>
      </c>
      <c r="W24" s="240">
        <v>0</v>
      </c>
      <c r="X24" s="407">
        <v>0</v>
      </c>
      <c r="Y24" s="240">
        <v>0</v>
      </c>
      <c r="Z24" s="407"/>
      <c r="AA24" s="282">
        <v>0</v>
      </c>
    </row>
    <row r="25" spans="1:27" x14ac:dyDescent="0.2">
      <c r="A25" s="2" t="s">
        <v>185</v>
      </c>
      <c r="B25" s="283" t="s">
        <v>170</v>
      </c>
      <c r="C25" s="111">
        <f>SUM(D25:CA25)</f>
        <v>121020</v>
      </c>
      <c r="D25" s="484">
        <v>121020</v>
      </c>
      <c r="E25" s="110">
        <v>0</v>
      </c>
      <c r="F25" s="397">
        <v>0</v>
      </c>
      <c r="G25" s="110">
        <v>0</v>
      </c>
      <c r="H25" s="397">
        <v>0</v>
      </c>
      <c r="I25" s="110">
        <v>0</v>
      </c>
      <c r="J25" s="397">
        <v>0</v>
      </c>
      <c r="K25" s="110">
        <v>0</v>
      </c>
      <c r="L25" s="397">
        <v>0</v>
      </c>
      <c r="M25" s="110">
        <v>0</v>
      </c>
      <c r="N25" s="397">
        <v>0</v>
      </c>
      <c r="O25" s="110">
        <v>0</v>
      </c>
      <c r="P25" s="397">
        <v>0</v>
      </c>
      <c r="Q25" s="126">
        <v>0</v>
      </c>
      <c r="R25" s="397">
        <v>0</v>
      </c>
      <c r="S25" s="126">
        <v>0</v>
      </c>
      <c r="T25" s="408">
        <v>0</v>
      </c>
      <c r="U25" s="126">
        <v>0</v>
      </c>
      <c r="V25" s="408">
        <v>0</v>
      </c>
      <c r="W25" s="126">
        <v>0</v>
      </c>
      <c r="X25" s="408">
        <v>0</v>
      </c>
      <c r="Y25" s="126">
        <v>0</v>
      </c>
      <c r="Z25" s="408">
        <v>0</v>
      </c>
      <c r="AA25" s="284">
        <v>0</v>
      </c>
    </row>
    <row r="26" spans="1:27" s="433" customFormat="1" x14ac:dyDescent="0.2">
      <c r="A26" s="432" t="s">
        <v>90</v>
      </c>
      <c r="B26" s="114" t="s">
        <v>198</v>
      </c>
      <c r="C26" s="111">
        <f>SUM(D26:CA26)</f>
        <v>875853.37</v>
      </c>
      <c r="D26" s="414">
        <f>SUM(D24:D25)</f>
        <v>875853.37</v>
      </c>
      <c r="E26" s="485">
        <v>0</v>
      </c>
      <c r="F26" s="414">
        <v>0</v>
      </c>
      <c r="G26" s="485">
        <v>0</v>
      </c>
      <c r="H26" s="414">
        <v>0</v>
      </c>
      <c r="I26" s="485">
        <v>0</v>
      </c>
      <c r="J26" s="414">
        <v>0</v>
      </c>
      <c r="K26" s="485">
        <v>0</v>
      </c>
      <c r="L26" s="414">
        <v>0</v>
      </c>
      <c r="M26" s="485">
        <v>0</v>
      </c>
      <c r="N26" s="414">
        <v>0</v>
      </c>
      <c r="O26" s="485">
        <v>0</v>
      </c>
      <c r="P26" s="414">
        <v>0</v>
      </c>
      <c r="Q26" s="485">
        <v>0</v>
      </c>
      <c r="R26" s="414">
        <v>0</v>
      </c>
      <c r="S26" s="485">
        <v>0</v>
      </c>
      <c r="T26" s="486">
        <v>0</v>
      </c>
      <c r="U26" s="485">
        <v>0</v>
      </c>
      <c r="V26" s="486">
        <v>0</v>
      </c>
      <c r="W26" s="485">
        <v>0</v>
      </c>
      <c r="X26" s="486">
        <v>0</v>
      </c>
      <c r="Y26" s="485">
        <v>0</v>
      </c>
      <c r="Z26" s="486">
        <v>0</v>
      </c>
      <c r="AA26" s="487">
        <v>0</v>
      </c>
    </row>
    <row r="27" spans="1:27" ht="192" thickBot="1" x14ac:dyDescent="0.25">
      <c r="A27" s="2"/>
      <c r="B27" s="465" t="s">
        <v>707</v>
      </c>
      <c r="C27" s="440"/>
      <c r="D27" s="401"/>
      <c r="E27" s="431"/>
      <c r="F27" s="401"/>
      <c r="G27" s="431"/>
      <c r="H27" s="401"/>
      <c r="I27" s="431"/>
      <c r="J27" s="401"/>
      <c r="K27" s="431"/>
      <c r="L27" s="401"/>
      <c r="M27" s="479" t="s">
        <v>770</v>
      </c>
      <c r="N27" s="401"/>
      <c r="O27" s="431"/>
      <c r="P27" s="480" t="s">
        <v>770</v>
      </c>
      <c r="Q27" s="481" t="s">
        <v>769</v>
      </c>
      <c r="R27" s="482" t="s">
        <v>768</v>
      </c>
      <c r="S27" s="483" t="s">
        <v>767</v>
      </c>
      <c r="T27" s="482" t="s">
        <v>766</v>
      </c>
      <c r="U27" s="483" t="s">
        <v>766</v>
      </c>
      <c r="V27" s="474" t="s">
        <v>765</v>
      </c>
      <c r="W27" s="478" t="s">
        <v>764</v>
      </c>
      <c r="X27" s="474" t="s">
        <v>763</v>
      </c>
      <c r="Y27" s="478" t="s">
        <v>763</v>
      </c>
      <c r="Z27" s="539"/>
      <c r="AA27" s="466"/>
    </row>
    <row r="28" spans="1:27" s="157" customFormat="1" x14ac:dyDescent="0.2">
      <c r="A28" s="2"/>
      <c r="B28" s="205"/>
      <c r="C28" s="39"/>
      <c r="D28" s="36"/>
      <c r="E28" s="36"/>
      <c r="F28" s="36"/>
      <c r="G28" s="36"/>
      <c r="H28" s="36"/>
      <c r="I28" s="36"/>
      <c r="J28" s="36"/>
      <c r="K28" s="36"/>
      <c r="L28" s="36"/>
      <c r="M28" s="298"/>
      <c r="N28" s="36"/>
      <c r="O28" s="36"/>
      <c r="P28" s="298"/>
      <c r="Q28" s="409"/>
      <c r="R28" s="97"/>
      <c r="S28" s="97"/>
      <c r="T28" s="97"/>
      <c r="U28" s="97"/>
      <c r="V28" s="44"/>
      <c r="W28" s="44"/>
      <c r="X28" s="44"/>
      <c r="Y28" s="44"/>
      <c r="Z28" s="44"/>
      <c r="AA28" s="97"/>
    </row>
    <row r="29" spans="1:27" ht="13.5" thickBot="1" x14ac:dyDescent="0.25">
      <c r="A29" s="2"/>
      <c r="B29" s="82" t="s">
        <v>141</v>
      </c>
      <c r="C29" s="47"/>
      <c r="D29" s="29"/>
      <c r="E29" s="30"/>
      <c r="F29" s="30"/>
      <c r="G29" s="30"/>
      <c r="H29" s="30"/>
      <c r="I29" s="30"/>
      <c r="J29" s="30"/>
      <c r="K29" s="30"/>
      <c r="L29" s="30"/>
      <c r="M29" s="30"/>
      <c r="N29" s="30"/>
      <c r="O29" s="30"/>
      <c r="P29" s="30"/>
      <c r="Q29" s="31"/>
      <c r="R29" s="30"/>
      <c r="S29" s="31"/>
      <c r="T29" s="132"/>
      <c r="U29" s="31"/>
      <c r="V29" s="31"/>
      <c r="W29" s="31"/>
      <c r="X29" s="31"/>
      <c r="Y29" s="31"/>
      <c r="Z29" s="31"/>
      <c r="AA29" s="31"/>
    </row>
    <row r="30" spans="1:27" s="13" customFormat="1" x14ac:dyDescent="0.2">
      <c r="A30" s="2"/>
      <c r="B30" s="270" t="s">
        <v>41</v>
      </c>
      <c r="C30" s="271"/>
      <c r="D30" s="299"/>
      <c r="E30" s="300"/>
      <c r="F30" s="300"/>
      <c r="G30" s="300"/>
      <c r="H30" s="300"/>
      <c r="I30" s="300"/>
      <c r="J30" s="300"/>
      <c r="K30" s="300"/>
      <c r="L30" s="300"/>
      <c r="M30" s="300"/>
      <c r="N30" s="300"/>
      <c r="O30" s="300"/>
      <c r="P30" s="300"/>
      <c r="Q30" s="301"/>
      <c r="R30" s="300"/>
      <c r="S30" s="301"/>
      <c r="T30" s="301"/>
      <c r="U30" s="301"/>
      <c r="V30" s="301"/>
      <c r="W30" s="301"/>
      <c r="X30" s="301"/>
      <c r="Y30" s="301"/>
      <c r="Z30" s="301"/>
      <c r="AA30" s="302"/>
    </row>
    <row r="31" spans="1:27" ht="38.25" x14ac:dyDescent="0.2">
      <c r="A31" s="2" t="s">
        <v>91</v>
      </c>
      <c r="B31" s="130" t="s">
        <v>39</v>
      </c>
      <c r="C31" s="294"/>
      <c r="D31" s="551" t="s">
        <v>762</v>
      </c>
      <c r="E31" s="552" t="s">
        <v>761</v>
      </c>
      <c r="F31" s="551" t="s">
        <v>760</v>
      </c>
      <c r="G31" s="552" t="s">
        <v>759</v>
      </c>
      <c r="H31" s="551" t="s">
        <v>758</v>
      </c>
      <c r="I31" s="552" t="s">
        <v>757</v>
      </c>
      <c r="J31" s="551" t="s">
        <v>756</v>
      </c>
      <c r="K31" s="552" t="s">
        <v>755</v>
      </c>
      <c r="L31" s="551" t="s">
        <v>754</v>
      </c>
      <c r="M31" s="552" t="s">
        <v>753</v>
      </c>
      <c r="N31" s="551" t="s">
        <v>752</v>
      </c>
      <c r="O31" s="552" t="s">
        <v>751</v>
      </c>
      <c r="P31" s="551" t="s">
        <v>750</v>
      </c>
      <c r="Q31" s="552" t="s">
        <v>746</v>
      </c>
      <c r="R31" s="551" t="s">
        <v>749</v>
      </c>
      <c r="S31" s="552" t="s">
        <v>748</v>
      </c>
      <c r="T31" s="551" t="s">
        <v>747</v>
      </c>
      <c r="U31" s="552" t="s">
        <v>746</v>
      </c>
      <c r="V31" s="551" t="s">
        <v>745</v>
      </c>
      <c r="W31" s="552" t="s">
        <v>744</v>
      </c>
      <c r="X31" s="551" t="s">
        <v>743</v>
      </c>
      <c r="Y31" s="552" t="s">
        <v>742</v>
      </c>
      <c r="Z31" s="551" t="s">
        <v>741</v>
      </c>
      <c r="AA31" s="553" t="s">
        <v>741</v>
      </c>
    </row>
    <row r="32" spans="1:27" ht="38.25" x14ac:dyDescent="0.2">
      <c r="A32" s="2" t="s">
        <v>92</v>
      </c>
      <c r="B32" s="130" t="s">
        <v>40</v>
      </c>
      <c r="C32" s="293"/>
      <c r="D32" s="554" t="s">
        <v>740</v>
      </c>
      <c r="E32" s="555" t="s">
        <v>738</v>
      </c>
      <c r="F32" s="554" t="s">
        <v>738</v>
      </c>
      <c r="G32" s="555" t="s">
        <v>738</v>
      </c>
      <c r="H32" s="554" t="s">
        <v>738</v>
      </c>
      <c r="I32" s="555" t="s">
        <v>738</v>
      </c>
      <c r="J32" s="554" t="s">
        <v>738</v>
      </c>
      <c r="K32" s="555" t="s">
        <v>738</v>
      </c>
      <c r="L32" s="554" t="s">
        <v>738</v>
      </c>
      <c r="M32" s="555" t="s">
        <v>738</v>
      </c>
      <c r="N32" s="554" t="s">
        <v>738</v>
      </c>
      <c r="O32" s="555" t="s">
        <v>738</v>
      </c>
      <c r="P32" s="554" t="s">
        <v>738</v>
      </c>
      <c r="Q32" s="555" t="s">
        <v>739</v>
      </c>
      <c r="R32" s="554" t="s">
        <v>738</v>
      </c>
      <c r="S32" s="555" t="s">
        <v>738</v>
      </c>
      <c r="T32" s="554" t="s">
        <v>738</v>
      </c>
      <c r="U32" s="555" t="s">
        <v>738</v>
      </c>
      <c r="V32" s="554" t="s">
        <v>738</v>
      </c>
      <c r="W32" s="555" t="s">
        <v>738</v>
      </c>
      <c r="X32" s="554" t="s">
        <v>738</v>
      </c>
      <c r="Y32" s="555" t="s">
        <v>738</v>
      </c>
      <c r="Z32" s="554" t="s">
        <v>735</v>
      </c>
      <c r="AA32" s="556" t="s">
        <v>1084</v>
      </c>
    </row>
    <row r="33" spans="1:28" s="13" customFormat="1" x14ac:dyDescent="0.2">
      <c r="A33" s="2"/>
      <c r="B33" s="295"/>
      <c r="C33" s="236"/>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73"/>
    </row>
    <row r="34" spans="1:28" s="13" customFormat="1" x14ac:dyDescent="0.2">
      <c r="A34" s="2"/>
      <c r="B34" s="296" t="s">
        <v>134</v>
      </c>
      <c r="C34" s="233" t="s">
        <v>32</v>
      </c>
      <c r="D34" s="41"/>
      <c r="E34" s="41"/>
      <c r="F34" s="41"/>
      <c r="G34" s="41"/>
      <c r="H34" s="41"/>
      <c r="I34" s="41"/>
      <c r="J34" s="41"/>
      <c r="K34" s="41"/>
      <c r="L34" s="41"/>
      <c r="M34" s="41"/>
      <c r="N34" s="41"/>
      <c r="O34" s="41"/>
      <c r="P34" s="41"/>
      <c r="Q34" s="41"/>
      <c r="R34" s="41"/>
      <c r="S34" s="41"/>
      <c r="T34" s="41"/>
      <c r="U34" s="41"/>
      <c r="V34" s="41"/>
      <c r="W34" s="41"/>
      <c r="X34" s="41"/>
      <c r="Y34" s="41"/>
      <c r="Z34" s="41"/>
      <c r="AA34" s="274"/>
    </row>
    <row r="35" spans="1:28" ht="25.5" x14ac:dyDescent="0.2">
      <c r="A35" s="2"/>
      <c r="B35" s="131" t="s">
        <v>149</v>
      </c>
      <c r="C35" s="243"/>
      <c r="D35" s="395"/>
      <c r="E35" s="232"/>
      <c r="F35" s="395"/>
      <c r="G35" s="232"/>
      <c r="H35" s="395"/>
      <c r="I35" s="232"/>
      <c r="J35" s="395"/>
      <c r="K35" s="232"/>
      <c r="L35" s="395"/>
      <c r="M35" s="232"/>
      <c r="N35" s="395"/>
      <c r="O35" s="232"/>
      <c r="P35" s="395"/>
      <c r="Q35" s="232"/>
      <c r="R35" s="395"/>
      <c r="S35" s="232"/>
      <c r="T35" s="395"/>
      <c r="U35" s="232"/>
      <c r="V35" s="395"/>
      <c r="W35" s="232"/>
      <c r="X35" s="395"/>
      <c r="Y35" s="232"/>
      <c r="Z35" s="395"/>
      <c r="AA35" s="281"/>
    </row>
    <row r="36" spans="1:28" ht="25.5" x14ac:dyDescent="0.2">
      <c r="A36" s="2" t="s">
        <v>93</v>
      </c>
      <c r="B36" s="130" t="s">
        <v>28</v>
      </c>
      <c r="C36" s="111"/>
      <c r="D36" s="397">
        <v>934634.11</v>
      </c>
      <c r="E36" s="110"/>
      <c r="F36" s="397"/>
      <c r="G36" s="110"/>
      <c r="H36" s="397"/>
      <c r="I36" s="110"/>
      <c r="J36" s="397"/>
      <c r="K36" s="110"/>
      <c r="L36" s="397"/>
      <c r="M36" s="110"/>
      <c r="N36" s="397"/>
      <c r="O36" s="110"/>
      <c r="P36" s="397"/>
      <c r="Q36" s="110">
        <v>0</v>
      </c>
      <c r="R36" s="397"/>
      <c r="S36" s="110">
        <v>0</v>
      </c>
      <c r="T36" s="397">
        <v>0</v>
      </c>
      <c r="U36" s="110">
        <v>0</v>
      </c>
      <c r="V36" s="397">
        <v>0</v>
      </c>
      <c r="W36" s="110">
        <v>0</v>
      </c>
      <c r="X36" s="397">
        <v>0</v>
      </c>
      <c r="Y36" s="110">
        <v>0</v>
      </c>
      <c r="Z36" s="397">
        <v>0</v>
      </c>
      <c r="AA36" s="256">
        <v>0</v>
      </c>
    </row>
    <row r="37" spans="1:28" x14ac:dyDescent="0.2">
      <c r="A37" s="2" t="s">
        <v>94</v>
      </c>
      <c r="B37" s="130" t="s">
        <v>921</v>
      </c>
      <c r="C37" s="111">
        <f>SUM(D37:CA37)</f>
        <v>35687287</v>
      </c>
      <c r="D37" s="397">
        <v>5193568</v>
      </c>
      <c r="E37" s="122">
        <v>5872002</v>
      </c>
      <c r="F37" s="399">
        <v>56436</v>
      </c>
      <c r="G37" s="122">
        <v>52965</v>
      </c>
      <c r="H37" s="399">
        <v>38000</v>
      </c>
      <c r="I37" s="122">
        <v>1179041</v>
      </c>
      <c r="J37" s="399">
        <v>1600000</v>
      </c>
      <c r="K37" s="122">
        <v>150000</v>
      </c>
      <c r="L37" s="399">
        <v>1600000</v>
      </c>
      <c r="M37" s="122">
        <v>7826872</v>
      </c>
      <c r="N37" s="399">
        <v>132703</v>
      </c>
      <c r="O37" s="122">
        <v>400000</v>
      </c>
      <c r="P37" s="399">
        <v>2980117</v>
      </c>
      <c r="Q37" s="122">
        <v>450000</v>
      </c>
      <c r="R37" s="399">
        <v>300000</v>
      </c>
      <c r="S37" s="122">
        <v>225000</v>
      </c>
      <c r="T37" s="399">
        <v>200000</v>
      </c>
      <c r="U37" s="122">
        <v>175000</v>
      </c>
      <c r="V37" s="399">
        <v>4000000</v>
      </c>
      <c r="W37" s="122">
        <v>2800000</v>
      </c>
      <c r="X37" s="399">
        <v>50000</v>
      </c>
      <c r="Y37" s="122">
        <v>50000</v>
      </c>
      <c r="Z37" s="399">
        <v>0</v>
      </c>
      <c r="AA37" s="269">
        <v>355583</v>
      </c>
    </row>
    <row r="38" spans="1:28" x14ac:dyDescent="0.2">
      <c r="A38" s="2" t="s">
        <v>95</v>
      </c>
      <c r="B38" s="128" t="s">
        <v>144</v>
      </c>
      <c r="C38" s="111">
        <f>SUM(D38:CA38)</f>
        <v>36621921.109999999</v>
      </c>
      <c r="D38" s="397">
        <f t="shared" ref="D38:W38" si="0">SUM(D36:D37)</f>
        <v>6128202.1100000003</v>
      </c>
      <c r="E38" s="110">
        <f t="shared" si="0"/>
        <v>5872002</v>
      </c>
      <c r="F38" s="397">
        <f t="shared" si="0"/>
        <v>56436</v>
      </c>
      <c r="G38" s="110">
        <f t="shared" si="0"/>
        <v>52965</v>
      </c>
      <c r="H38" s="397">
        <f t="shared" si="0"/>
        <v>38000</v>
      </c>
      <c r="I38" s="110">
        <f t="shared" si="0"/>
        <v>1179041</v>
      </c>
      <c r="J38" s="397">
        <f t="shared" si="0"/>
        <v>1600000</v>
      </c>
      <c r="K38" s="110">
        <f t="shared" si="0"/>
        <v>150000</v>
      </c>
      <c r="L38" s="397">
        <f t="shared" si="0"/>
        <v>1600000</v>
      </c>
      <c r="M38" s="110">
        <f t="shared" si="0"/>
        <v>7826872</v>
      </c>
      <c r="N38" s="397">
        <f t="shared" si="0"/>
        <v>132703</v>
      </c>
      <c r="O38" s="110">
        <f t="shared" si="0"/>
        <v>400000</v>
      </c>
      <c r="P38" s="397">
        <f t="shared" si="0"/>
        <v>2980117</v>
      </c>
      <c r="Q38" s="110">
        <f t="shared" si="0"/>
        <v>450000</v>
      </c>
      <c r="R38" s="397">
        <f t="shared" si="0"/>
        <v>300000</v>
      </c>
      <c r="S38" s="110">
        <f t="shared" si="0"/>
        <v>225000</v>
      </c>
      <c r="T38" s="397">
        <f t="shared" si="0"/>
        <v>200000</v>
      </c>
      <c r="U38" s="110">
        <f t="shared" si="0"/>
        <v>175000</v>
      </c>
      <c r="V38" s="397">
        <f t="shared" si="0"/>
        <v>4000000</v>
      </c>
      <c r="W38" s="110">
        <f t="shared" si="0"/>
        <v>2800000</v>
      </c>
      <c r="X38" s="397">
        <v>50000</v>
      </c>
      <c r="Y38" s="110">
        <f>SUM(Y36:Y37)</f>
        <v>50000</v>
      </c>
      <c r="Z38" s="397">
        <f>SUM(Z36:Z37)</f>
        <v>0</v>
      </c>
      <c r="AA38" s="256">
        <f>SUM(AA36:AA37)</f>
        <v>355583</v>
      </c>
    </row>
    <row r="39" spans="1:28" x14ac:dyDescent="0.2">
      <c r="A39" s="2" t="s">
        <v>96</v>
      </c>
      <c r="B39" s="129" t="s">
        <v>922</v>
      </c>
      <c r="C39" s="111">
        <f>SUM(D39:CA39)</f>
        <v>167838</v>
      </c>
      <c r="D39" s="397">
        <v>167838</v>
      </c>
      <c r="E39" s="122">
        <v>0</v>
      </c>
      <c r="F39" s="399">
        <v>0</v>
      </c>
      <c r="G39" s="122">
        <v>0</v>
      </c>
      <c r="H39" s="399">
        <v>0</v>
      </c>
      <c r="I39" s="122">
        <v>0</v>
      </c>
      <c r="J39" s="399">
        <v>0</v>
      </c>
      <c r="K39" s="122">
        <v>0</v>
      </c>
      <c r="L39" s="399">
        <v>0</v>
      </c>
      <c r="M39" s="122">
        <v>0</v>
      </c>
      <c r="N39" s="399">
        <v>0</v>
      </c>
      <c r="O39" s="122">
        <v>0</v>
      </c>
      <c r="P39" s="399">
        <v>0</v>
      </c>
      <c r="Q39" s="122">
        <v>0</v>
      </c>
      <c r="R39" s="399">
        <v>0</v>
      </c>
      <c r="S39" s="122">
        <v>0</v>
      </c>
      <c r="T39" s="399">
        <v>0</v>
      </c>
      <c r="U39" s="122">
        <v>0</v>
      </c>
      <c r="V39" s="399">
        <v>0</v>
      </c>
      <c r="W39" s="122">
        <v>0</v>
      </c>
      <c r="X39" s="399">
        <v>0</v>
      </c>
      <c r="Y39" s="122">
        <v>0</v>
      </c>
      <c r="Z39" s="399">
        <v>0</v>
      </c>
      <c r="AA39" s="269">
        <v>0</v>
      </c>
    </row>
    <row r="40" spans="1:28" s="49" customFormat="1" x14ac:dyDescent="0.2">
      <c r="A40" s="432" t="s">
        <v>97</v>
      </c>
      <c r="B40" s="297" t="s">
        <v>146</v>
      </c>
      <c r="C40" s="111">
        <f>SUM(D40:BZ40)</f>
        <v>36789759.109999999</v>
      </c>
      <c r="D40" s="414">
        <f t="shared" ref="D40:AA40" si="1">SUM(D38:D39)</f>
        <v>6296040.1100000003</v>
      </c>
      <c r="E40" s="259">
        <f t="shared" si="1"/>
        <v>5872002</v>
      </c>
      <c r="F40" s="463">
        <f t="shared" si="1"/>
        <v>56436</v>
      </c>
      <c r="G40" s="259">
        <f t="shared" si="1"/>
        <v>52965</v>
      </c>
      <c r="H40" s="463">
        <f t="shared" si="1"/>
        <v>38000</v>
      </c>
      <c r="I40" s="259">
        <f t="shared" si="1"/>
        <v>1179041</v>
      </c>
      <c r="J40" s="463">
        <f t="shared" si="1"/>
        <v>1600000</v>
      </c>
      <c r="K40" s="259">
        <f t="shared" si="1"/>
        <v>150000</v>
      </c>
      <c r="L40" s="463">
        <f t="shared" si="1"/>
        <v>1600000</v>
      </c>
      <c r="M40" s="259">
        <f t="shared" si="1"/>
        <v>7826872</v>
      </c>
      <c r="N40" s="463">
        <f t="shared" si="1"/>
        <v>132703</v>
      </c>
      <c r="O40" s="259">
        <f t="shared" si="1"/>
        <v>400000</v>
      </c>
      <c r="P40" s="463">
        <f t="shared" si="1"/>
        <v>2980117</v>
      </c>
      <c r="Q40" s="259">
        <f t="shared" si="1"/>
        <v>450000</v>
      </c>
      <c r="R40" s="463">
        <f t="shared" si="1"/>
        <v>300000</v>
      </c>
      <c r="S40" s="259">
        <f t="shared" si="1"/>
        <v>225000</v>
      </c>
      <c r="T40" s="463">
        <f t="shared" si="1"/>
        <v>200000</v>
      </c>
      <c r="U40" s="259">
        <f t="shared" si="1"/>
        <v>175000</v>
      </c>
      <c r="V40" s="463">
        <f t="shared" si="1"/>
        <v>4000000</v>
      </c>
      <c r="W40" s="259">
        <f t="shared" si="1"/>
        <v>2800000</v>
      </c>
      <c r="X40" s="463">
        <f t="shared" si="1"/>
        <v>50000</v>
      </c>
      <c r="Y40" s="259">
        <f t="shared" si="1"/>
        <v>50000</v>
      </c>
      <c r="Z40" s="463">
        <f t="shared" si="1"/>
        <v>0</v>
      </c>
      <c r="AA40" s="488">
        <f t="shared" si="1"/>
        <v>355583</v>
      </c>
      <c r="AB40" s="434"/>
    </row>
    <row r="41" spans="1:28" ht="90" thickBot="1" x14ac:dyDescent="0.25">
      <c r="A41" s="2"/>
      <c r="B41" s="467" t="s">
        <v>707</v>
      </c>
      <c r="C41" s="440"/>
      <c r="D41" s="474" t="s">
        <v>737</v>
      </c>
      <c r="E41" s="429"/>
      <c r="F41" s="406"/>
      <c r="G41" s="468"/>
      <c r="H41" s="406"/>
      <c r="I41" s="429"/>
      <c r="J41" s="406"/>
      <c r="K41" s="429"/>
      <c r="L41" s="406"/>
      <c r="M41" s="429"/>
      <c r="N41" s="406"/>
      <c r="O41" s="429"/>
      <c r="P41" s="406"/>
      <c r="Q41" s="429"/>
      <c r="R41" s="406"/>
      <c r="S41" s="429"/>
      <c r="T41" s="406"/>
      <c r="U41" s="429"/>
      <c r="V41" s="406"/>
      <c r="W41" s="429"/>
      <c r="X41" s="406"/>
      <c r="Y41" s="429"/>
      <c r="Z41" s="406"/>
      <c r="AA41" s="430"/>
    </row>
    <row r="42" spans="1:28" x14ac:dyDescent="0.2">
      <c r="A42" s="2"/>
      <c r="B42" s="32"/>
      <c r="C42" s="39"/>
      <c r="D42" s="36"/>
      <c r="E42" s="37"/>
      <c r="F42" s="37"/>
      <c r="G42" s="37"/>
      <c r="H42" s="37"/>
      <c r="I42" s="37"/>
      <c r="J42" s="37"/>
      <c r="K42" s="37"/>
      <c r="L42" s="37"/>
      <c r="M42" s="37"/>
      <c r="N42" s="37"/>
      <c r="O42" s="37"/>
      <c r="P42" s="37"/>
      <c r="Q42" s="37"/>
      <c r="R42" s="37"/>
      <c r="S42" s="37"/>
      <c r="T42" s="37"/>
      <c r="U42" s="37"/>
      <c r="V42" s="37"/>
      <c r="W42" s="37"/>
      <c r="X42" s="37"/>
      <c r="Y42" s="37"/>
      <c r="Z42" s="37"/>
      <c r="AA42" s="37"/>
    </row>
    <row r="43" spans="1:28" ht="13.5" thickBot="1" x14ac:dyDescent="0.25">
      <c r="A43" s="2"/>
      <c r="B43" s="82" t="s">
        <v>142</v>
      </c>
      <c r="C43" s="47"/>
      <c r="D43" s="9"/>
      <c r="E43" s="8"/>
      <c r="F43" s="8"/>
      <c r="G43" s="8"/>
      <c r="H43" s="8"/>
      <c r="I43" s="8"/>
      <c r="J43" s="8"/>
      <c r="K43" s="8"/>
      <c r="L43" s="8"/>
      <c r="M43" s="8"/>
      <c r="N43" s="8"/>
      <c r="O43" s="8"/>
      <c r="P43" s="8"/>
      <c r="Q43" s="8"/>
      <c r="R43" s="8"/>
      <c r="S43" s="8"/>
      <c r="T43" s="8"/>
      <c r="U43" s="8"/>
      <c r="V43" s="8"/>
      <c r="W43" s="8"/>
      <c r="X43" s="8"/>
      <c r="Y43" s="8"/>
      <c r="Z43" s="8"/>
      <c r="AA43" s="8"/>
    </row>
    <row r="44" spans="1:28" s="13" customFormat="1" x14ac:dyDescent="0.2">
      <c r="A44" s="2"/>
      <c r="B44" s="251" t="s">
        <v>46</v>
      </c>
      <c r="C44" s="271"/>
      <c r="D44" s="253"/>
      <c r="E44" s="290"/>
      <c r="F44" s="290"/>
      <c r="G44" s="290"/>
      <c r="H44" s="290"/>
      <c r="I44" s="290"/>
      <c r="J44" s="290"/>
      <c r="K44" s="290"/>
      <c r="L44" s="290"/>
      <c r="M44" s="290"/>
      <c r="N44" s="290"/>
      <c r="O44" s="290"/>
      <c r="P44" s="290"/>
      <c r="Q44" s="290"/>
      <c r="R44" s="290"/>
      <c r="S44" s="290"/>
      <c r="T44" s="290"/>
      <c r="U44" s="290"/>
      <c r="V44" s="290"/>
      <c r="W44" s="290"/>
      <c r="X44" s="290"/>
      <c r="Y44" s="290"/>
      <c r="Z44" s="253"/>
      <c r="AA44" s="254"/>
    </row>
    <row r="45" spans="1:28" x14ac:dyDescent="0.2">
      <c r="A45" s="58" t="s">
        <v>98</v>
      </c>
      <c r="B45" s="118" t="s">
        <v>42</v>
      </c>
      <c r="C45" s="286"/>
      <c r="D45" s="444" t="s">
        <v>736</v>
      </c>
      <c r="E45" s="289" t="s">
        <v>736</v>
      </c>
      <c r="F45" s="444" t="s">
        <v>736</v>
      </c>
      <c r="G45" s="289" t="s">
        <v>736</v>
      </c>
      <c r="H45" s="444" t="s">
        <v>736</v>
      </c>
      <c r="I45" s="289" t="s">
        <v>736</v>
      </c>
      <c r="J45" s="444" t="s">
        <v>736</v>
      </c>
      <c r="K45" s="289" t="s">
        <v>736</v>
      </c>
      <c r="L45" s="444" t="s">
        <v>736</v>
      </c>
      <c r="M45" s="289" t="s">
        <v>736</v>
      </c>
      <c r="N45" s="444" t="s">
        <v>736</v>
      </c>
      <c r="O45" s="289" t="s">
        <v>736</v>
      </c>
      <c r="P45" s="444" t="s">
        <v>736</v>
      </c>
      <c r="Q45" s="289" t="s">
        <v>736</v>
      </c>
      <c r="R45" s="444" t="s">
        <v>736</v>
      </c>
      <c r="S45" s="289" t="s">
        <v>736</v>
      </c>
      <c r="T45" s="444" t="s">
        <v>736</v>
      </c>
      <c r="U45" s="289" t="s">
        <v>736</v>
      </c>
      <c r="V45" s="444" t="s">
        <v>736</v>
      </c>
      <c r="W45" s="289" t="s">
        <v>736</v>
      </c>
      <c r="X45" s="444" t="s">
        <v>736</v>
      </c>
      <c r="Y45" s="289" t="s">
        <v>736</v>
      </c>
      <c r="Z45" s="444" t="s">
        <v>736</v>
      </c>
      <c r="AA45" s="291" t="s">
        <v>736</v>
      </c>
    </row>
    <row r="46" spans="1:28" s="13" customFormat="1" x14ac:dyDescent="0.2">
      <c r="A46" s="34"/>
      <c r="B46" s="448"/>
      <c r="C46" s="244"/>
      <c r="D46" s="237"/>
      <c r="E46" s="245"/>
      <c r="F46" s="245"/>
      <c r="G46" s="245"/>
      <c r="H46" s="245"/>
      <c r="I46" s="245"/>
      <c r="J46" s="245"/>
      <c r="K46" s="245"/>
      <c r="L46" s="245"/>
      <c r="M46" s="245"/>
      <c r="N46" s="245"/>
      <c r="O46" s="245"/>
      <c r="P46" s="245"/>
      <c r="Q46" s="245"/>
      <c r="R46" s="245"/>
      <c r="S46" s="245"/>
      <c r="T46" s="245"/>
      <c r="U46" s="245"/>
      <c r="V46" s="245"/>
      <c r="W46" s="245"/>
      <c r="X46" s="245"/>
      <c r="Y46" s="245"/>
      <c r="Z46" s="245"/>
      <c r="AA46" s="262"/>
    </row>
    <row r="47" spans="1:28" s="13" customFormat="1" x14ac:dyDescent="0.2">
      <c r="A47" s="34"/>
      <c r="B47" s="296" t="s">
        <v>140</v>
      </c>
      <c r="C47" s="233" t="s">
        <v>32</v>
      </c>
      <c r="D47" s="247"/>
      <c r="E47" s="247"/>
      <c r="F47" s="247"/>
      <c r="G47" s="247"/>
      <c r="H47" s="247"/>
      <c r="I47" s="247"/>
      <c r="J47" s="247"/>
      <c r="K47" s="247"/>
      <c r="L47" s="247"/>
      <c r="M47" s="247"/>
      <c r="N47" s="247"/>
      <c r="O47" s="247"/>
      <c r="P47" s="247"/>
      <c r="Q47" s="247"/>
      <c r="R47" s="247"/>
      <c r="S47" s="247"/>
      <c r="T47" s="247"/>
      <c r="U47" s="247"/>
      <c r="V47" s="247"/>
      <c r="W47" s="247"/>
      <c r="X47" s="247"/>
      <c r="Y47" s="247"/>
      <c r="Z47" s="247"/>
      <c r="AA47" s="263"/>
    </row>
    <row r="48" spans="1:28" ht="38.25" x14ac:dyDescent="0.2">
      <c r="A48" s="34" t="s">
        <v>99</v>
      </c>
      <c r="B48" s="28" t="s">
        <v>131</v>
      </c>
      <c r="C48" s="288"/>
      <c r="D48" s="557" t="str">
        <f t="shared" ref="D48:AA48" si="2">D9</f>
        <v>General Fund Appropriations</v>
      </c>
      <c r="E48" s="558" t="str">
        <f t="shared" si="2"/>
        <v>Judicial Circuit State Support</v>
      </c>
      <c r="F48" s="557" t="str">
        <f t="shared" si="2"/>
        <v>Richland County Drug Court</v>
      </c>
      <c r="G48" s="558" t="str">
        <f t="shared" si="2"/>
        <v>Kershaw County Drug Court</v>
      </c>
      <c r="H48" s="557" t="str">
        <f t="shared" si="2"/>
        <v>Saluda County Drug Court</v>
      </c>
      <c r="I48" s="558" t="str">
        <f t="shared" si="2"/>
        <v>DUI Prosecution</v>
      </c>
      <c r="J48" s="557" t="str">
        <f t="shared" si="2"/>
        <v>Criminal Domestic Violence Prosecutor</v>
      </c>
      <c r="K48" s="558" t="str">
        <f t="shared" si="2"/>
        <v>12th Judicial Circuit Drug Court</v>
      </c>
      <c r="L48" s="557" t="str">
        <f t="shared" si="2"/>
        <v>Violent Crime Prosecution</v>
      </c>
      <c r="M48" s="558" t="str">
        <f t="shared" si="2"/>
        <v>Caseload Equalization Funding</v>
      </c>
      <c r="N48" s="557" t="str">
        <f t="shared" si="2"/>
        <v>Victim's Assistance Program</v>
      </c>
      <c r="O48" s="558" t="str">
        <f t="shared" si="2"/>
        <v xml:space="preserve">SC Centers for Fathers and Families </v>
      </c>
      <c r="P48" s="557" t="str">
        <f>P9</f>
        <v>Summary Court Violence Prosecution</v>
      </c>
      <c r="Q48" s="558" t="str">
        <f t="shared" si="2"/>
        <v>Fee for Motions</v>
      </c>
      <c r="R48" s="557" t="str">
        <f t="shared" si="2"/>
        <v>Family &amp; Circuit Court Filing Fee</v>
      </c>
      <c r="S48" s="558" t="str">
        <f t="shared" si="2"/>
        <v>Conditional  Discharge - General Sessions</v>
      </c>
      <c r="T48" s="557" t="str">
        <f t="shared" si="2"/>
        <v xml:space="preserve">Conditional  Discharge - Magistrate </v>
      </c>
      <c r="U48" s="558" t="str">
        <f t="shared" si="2"/>
        <v>Conditional Discharge - Municipal</v>
      </c>
      <c r="V48" s="557" t="str">
        <f t="shared" si="2"/>
        <v>Conviction Surcharge - Law Enforcement Funding</v>
      </c>
      <c r="W48" s="558" t="str">
        <f t="shared" si="2"/>
        <v>Drug Conviction Surcharge</v>
      </c>
      <c r="X48" s="557" t="str">
        <f t="shared" si="2"/>
        <v>Traffic Education Program App Fee - Magistrate</v>
      </c>
      <c r="Y48" s="558" t="str">
        <f t="shared" si="2"/>
        <v>Traffic Education Program App Fee - Municipality</v>
      </c>
      <c r="Z48" s="557" t="str">
        <f t="shared" si="2"/>
        <v>Refund of prior year</v>
      </c>
      <c r="AA48" s="559" t="str">
        <f t="shared" si="2"/>
        <v>Federal Grant</v>
      </c>
    </row>
    <row r="49" spans="1:27" x14ac:dyDescent="0.2">
      <c r="A49" s="34" t="s">
        <v>100</v>
      </c>
      <c r="B49" s="28" t="s">
        <v>132</v>
      </c>
      <c r="C49" s="117"/>
      <c r="D49" s="560"/>
      <c r="E49" s="561"/>
      <c r="F49" s="560"/>
      <c r="G49" s="561"/>
      <c r="H49" s="560"/>
      <c r="I49" s="561"/>
      <c r="J49" s="560"/>
      <c r="K49" s="561"/>
      <c r="L49" s="560"/>
      <c r="M49" s="561"/>
      <c r="N49" s="560"/>
      <c r="O49" s="561"/>
      <c r="P49" s="560"/>
      <c r="Q49" s="561"/>
      <c r="R49" s="560"/>
      <c r="S49" s="561"/>
      <c r="T49" s="560"/>
      <c r="U49" s="561"/>
      <c r="V49" s="560"/>
      <c r="W49" s="561"/>
      <c r="X49" s="560"/>
      <c r="Y49" s="561"/>
      <c r="Z49" s="560"/>
      <c r="AA49" s="562"/>
    </row>
    <row r="50" spans="1:27" s="96" customFormat="1" ht="165.75" x14ac:dyDescent="0.2">
      <c r="A50" s="78" t="s">
        <v>101</v>
      </c>
      <c r="B50" s="530" t="s">
        <v>138</v>
      </c>
      <c r="C50" s="531"/>
      <c r="D50" s="563" t="s">
        <v>1038</v>
      </c>
      <c r="E50" s="529" t="s">
        <v>1022</v>
      </c>
      <c r="F50" s="564" t="s">
        <v>1021</v>
      </c>
      <c r="G50" s="529" t="s">
        <v>1021</v>
      </c>
      <c r="H50" s="564" t="s">
        <v>1021</v>
      </c>
      <c r="I50" s="529" t="s">
        <v>1023</v>
      </c>
      <c r="J50" s="564" t="s">
        <v>1024</v>
      </c>
      <c r="K50" s="529" t="s">
        <v>1015</v>
      </c>
      <c r="L50" s="564" t="s">
        <v>1025</v>
      </c>
      <c r="M50" s="529" t="s">
        <v>1026</v>
      </c>
      <c r="N50" s="564" t="s">
        <v>1037</v>
      </c>
      <c r="O50" s="529" t="s">
        <v>1016</v>
      </c>
      <c r="P50" s="564" t="s">
        <v>1036</v>
      </c>
      <c r="Q50" s="529" t="s">
        <v>1020</v>
      </c>
      <c r="R50" s="564" t="s">
        <v>1022</v>
      </c>
      <c r="S50" s="529" t="s">
        <v>1018</v>
      </c>
      <c r="T50" s="564" t="s">
        <v>1018</v>
      </c>
      <c r="U50" s="529" t="s">
        <v>1018</v>
      </c>
      <c r="V50" s="564" t="s">
        <v>1017</v>
      </c>
      <c r="W50" s="529" t="s">
        <v>1018</v>
      </c>
      <c r="X50" s="564" t="s">
        <v>1019</v>
      </c>
      <c r="Y50" s="529" t="s">
        <v>1019</v>
      </c>
      <c r="Z50" s="564"/>
      <c r="AA50" s="565" t="s">
        <v>776</v>
      </c>
    </row>
    <row r="51" spans="1:27" ht="38.25" x14ac:dyDescent="0.2">
      <c r="A51" s="34" t="s">
        <v>102</v>
      </c>
      <c r="B51" s="28" t="s">
        <v>40</v>
      </c>
      <c r="C51" s="113"/>
      <c r="D51" s="566" t="str">
        <f t="shared" ref="D51:Y51" si="3">D32</f>
        <v>I. Administration; II. Offices of Circuit Solicitors, III. Employee Benefits</v>
      </c>
      <c r="E51" s="561" t="str">
        <f t="shared" si="3"/>
        <v>II. Offices of Circuit Solicitors</v>
      </c>
      <c r="F51" s="560" t="str">
        <f t="shared" si="3"/>
        <v>II. Offices of Circuit Solicitors</v>
      </c>
      <c r="G51" s="561" t="str">
        <f t="shared" si="3"/>
        <v>II. Offices of Circuit Solicitors</v>
      </c>
      <c r="H51" s="560" t="str">
        <f t="shared" si="3"/>
        <v>II. Offices of Circuit Solicitors</v>
      </c>
      <c r="I51" s="561" t="str">
        <f t="shared" si="3"/>
        <v>II. Offices of Circuit Solicitors</v>
      </c>
      <c r="J51" s="560" t="str">
        <f t="shared" si="3"/>
        <v>II. Offices of Circuit Solicitors</v>
      </c>
      <c r="K51" s="561" t="str">
        <f t="shared" si="3"/>
        <v>II. Offices of Circuit Solicitors</v>
      </c>
      <c r="L51" s="560" t="str">
        <f t="shared" si="3"/>
        <v>II. Offices of Circuit Solicitors</v>
      </c>
      <c r="M51" s="561" t="str">
        <f t="shared" si="3"/>
        <v>II. Offices of Circuit Solicitors</v>
      </c>
      <c r="N51" s="560" t="str">
        <f t="shared" si="3"/>
        <v>II. Offices of Circuit Solicitors</v>
      </c>
      <c r="O51" s="561" t="str">
        <f t="shared" si="3"/>
        <v>II. Offices of Circuit Solicitors</v>
      </c>
      <c r="P51" s="560" t="str">
        <f t="shared" si="3"/>
        <v>II. Offices of Circuit Solicitors</v>
      </c>
      <c r="Q51" s="561" t="str">
        <f>Q32</f>
        <v xml:space="preserve">II. Offices of Circuit Solicitors </v>
      </c>
      <c r="R51" s="560" t="str">
        <f t="shared" si="3"/>
        <v>II. Offices of Circuit Solicitors</v>
      </c>
      <c r="S51" s="561" t="str">
        <f t="shared" si="3"/>
        <v>II. Offices of Circuit Solicitors</v>
      </c>
      <c r="T51" s="560" t="str">
        <f t="shared" si="3"/>
        <v>II. Offices of Circuit Solicitors</v>
      </c>
      <c r="U51" s="561" t="str">
        <f t="shared" si="3"/>
        <v>II. Offices of Circuit Solicitors</v>
      </c>
      <c r="V51" s="560" t="str">
        <f t="shared" si="3"/>
        <v>II. Offices of Circuit Solicitors</v>
      </c>
      <c r="W51" s="561" t="str">
        <f t="shared" si="3"/>
        <v>II. Offices of Circuit Solicitors</v>
      </c>
      <c r="X51" s="560" t="str">
        <f t="shared" si="3"/>
        <v>II. Offices of Circuit Solicitors</v>
      </c>
      <c r="Y51" s="561" t="str">
        <f t="shared" si="3"/>
        <v>II. Offices of Circuit Solicitors</v>
      </c>
      <c r="Z51" s="566" t="s">
        <v>735</v>
      </c>
      <c r="AA51" s="567" t="s">
        <v>735</v>
      </c>
    </row>
    <row r="52" spans="1:27" s="433" customFormat="1" ht="14.25" customHeight="1" x14ac:dyDescent="0.2">
      <c r="A52" s="435" t="s">
        <v>103</v>
      </c>
      <c r="B52" s="436" t="s">
        <v>38</v>
      </c>
      <c r="C52" s="111">
        <f t="shared" ref="C52:AA52" si="4">C40</f>
        <v>36789759.109999999</v>
      </c>
      <c r="D52" s="414">
        <f t="shared" si="4"/>
        <v>6296040.1100000003</v>
      </c>
      <c r="E52" s="111">
        <f t="shared" si="4"/>
        <v>5872002</v>
      </c>
      <c r="F52" s="414">
        <f t="shared" si="4"/>
        <v>56436</v>
      </c>
      <c r="G52" s="111">
        <f t="shared" si="4"/>
        <v>52965</v>
      </c>
      <c r="H52" s="414">
        <f t="shared" si="4"/>
        <v>38000</v>
      </c>
      <c r="I52" s="111">
        <f t="shared" si="4"/>
        <v>1179041</v>
      </c>
      <c r="J52" s="414">
        <f t="shared" si="4"/>
        <v>1600000</v>
      </c>
      <c r="K52" s="111">
        <f t="shared" si="4"/>
        <v>150000</v>
      </c>
      <c r="L52" s="414">
        <f t="shared" si="4"/>
        <v>1600000</v>
      </c>
      <c r="M52" s="111">
        <f t="shared" si="4"/>
        <v>7826872</v>
      </c>
      <c r="N52" s="414">
        <f t="shared" si="4"/>
        <v>132703</v>
      </c>
      <c r="O52" s="111">
        <f t="shared" si="4"/>
        <v>400000</v>
      </c>
      <c r="P52" s="414">
        <f t="shared" si="4"/>
        <v>2980117</v>
      </c>
      <c r="Q52" s="111">
        <f t="shared" si="4"/>
        <v>450000</v>
      </c>
      <c r="R52" s="414">
        <f t="shared" si="4"/>
        <v>300000</v>
      </c>
      <c r="S52" s="111">
        <f t="shared" si="4"/>
        <v>225000</v>
      </c>
      <c r="T52" s="414">
        <f t="shared" si="4"/>
        <v>200000</v>
      </c>
      <c r="U52" s="111">
        <f t="shared" si="4"/>
        <v>175000</v>
      </c>
      <c r="V52" s="414">
        <f t="shared" si="4"/>
        <v>4000000</v>
      </c>
      <c r="W52" s="111">
        <f t="shared" si="4"/>
        <v>2800000</v>
      </c>
      <c r="X52" s="414">
        <f t="shared" si="4"/>
        <v>50000</v>
      </c>
      <c r="Y52" s="111">
        <f t="shared" si="4"/>
        <v>50000</v>
      </c>
      <c r="Z52" s="414">
        <f t="shared" si="4"/>
        <v>0</v>
      </c>
      <c r="AA52" s="424">
        <f t="shared" si="4"/>
        <v>355583</v>
      </c>
    </row>
    <row r="53" spans="1:27" s="13" customFormat="1" x14ac:dyDescent="0.2">
      <c r="A53" s="34"/>
      <c r="B53" s="35"/>
      <c r="C53" s="39"/>
      <c r="D53" s="36"/>
      <c r="E53" s="36"/>
      <c r="F53" s="36"/>
      <c r="G53" s="36"/>
      <c r="H53" s="36"/>
      <c r="I53" s="36"/>
      <c r="J53" s="36"/>
      <c r="K53" s="36"/>
      <c r="L53" s="36"/>
      <c r="M53" s="36"/>
      <c r="N53" s="36"/>
      <c r="O53" s="36"/>
      <c r="P53" s="36"/>
      <c r="Q53" s="36"/>
      <c r="R53" s="36"/>
      <c r="S53" s="36"/>
      <c r="T53" s="36"/>
      <c r="U53" s="36"/>
      <c r="V53" s="36"/>
      <c r="W53" s="36"/>
      <c r="X53" s="36"/>
      <c r="Y53" s="36"/>
      <c r="Z53" s="36"/>
      <c r="AA53" s="264"/>
    </row>
    <row r="54" spans="1:27" s="13" customFormat="1" ht="25.5" x14ac:dyDescent="0.2">
      <c r="A54" s="34"/>
      <c r="B54" s="64" t="s">
        <v>139</v>
      </c>
      <c r="C54" s="233" t="s">
        <v>32</v>
      </c>
      <c r="D54" s="69"/>
      <c r="E54" s="69"/>
      <c r="F54" s="69"/>
      <c r="G54" s="69"/>
      <c r="H54" s="69"/>
      <c r="I54" s="69"/>
      <c r="J54" s="69"/>
      <c r="K54" s="69"/>
      <c r="L54" s="69"/>
      <c r="M54" s="69"/>
      <c r="N54" s="69"/>
      <c r="O54" s="69"/>
      <c r="P54" s="69"/>
      <c r="Q54" s="69"/>
      <c r="R54" s="69"/>
      <c r="S54" s="69"/>
      <c r="T54" s="69"/>
      <c r="U54" s="69"/>
      <c r="V54" s="69"/>
      <c r="W54" s="69"/>
      <c r="X54" s="69"/>
      <c r="Y54" s="69"/>
      <c r="Z54" s="69"/>
      <c r="AA54" s="287"/>
    </row>
    <row r="55" spans="1:27" ht="76.5" x14ac:dyDescent="0.2">
      <c r="A55" s="34"/>
      <c r="B55" s="585" t="s">
        <v>863</v>
      </c>
      <c r="C55" s="452">
        <f>SUM(D55:BV55)</f>
        <v>35771567</v>
      </c>
      <c r="D55" s="443">
        <v>5277848</v>
      </c>
      <c r="E55" s="452">
        <v>5872002</v>
      </c>
      <c r="F55" s="455">
        <v>56436</v>
      </c>
      <c r="G55" s="452">
        <v>52965</v>
      </c>
      <c r="H55" s="455">
        <v>38000</v>
      </c>
      <c r="I55" s="452">
        <v>1179041</v>
      </c>
      <c r="J55" s="455">
        <v>1600000</v>
      </c>
      <c r="K55" s="452">
        <v>150000</v>
      </c>
      <c r="L55" s="455">
        <v>1600000</v>
      </c>
      <c r="M55" s="452">
        <v>7826872</v>
      </c>
      <c r="N55" s="455">
        <v>132703</v>
      </c>
      <c r="O55" s="452">
        <v>400000</v>
      </c>
      <c r="P55" s="455">
        <v>2980117</v>
      </c>
      <c r="Q55" s="452">
        <v>450000</v>
      </c>
      <c r="R55" s="455">
        <v>300000</v>
      </c>
      <c r="S55" s="452">
        <v>225000</v>
      </c>
      <c r="T55" s="455">
        <v>200000</v>
      </c>
      <c r="U55" s="452">
        <v>175000</v>
      </c>
      <c r="V55" s="455">
        <v>4000000</v>
      </c>
      <c r="W55" s="452">
        <v>2800000</v>
      </c>
      <c r="X55" s="455">
        <v>50000</v>
      </c>
      <c r="Y55" s="452">
        <v>50000</v>
      </c>
      <c r="Z55" s="455"/>
      <c r="AA55" s="456">
        <v>355583</v>
      </c>
    </row>
    <row r="56" spans="1:27" x14ac:dyDescent="0.2">
      <c r="A56" s="34"/>
      <c r="B56" s="449" t="s">
        <v>271</v>
      </c>
      <c r="C56" s="453">
        <f t="shared" ref="C56:C87" si="5">SUM(D56:BV56)</f>
        <v>0</v>
      </c>
      <c r="D56" s="454"/>
      <c r="E56" s="453"/>
      <c r="F56" s="457"/>
      <c r="G56" s="453"/>
      <c r="H56" s="457"/>
      <c r="I56" s="453"/>
      <c r="J56" s="457"/>
      <c r="K56" s="453"/>
      <c r="L56" s="457"/>
      <c r="M56" s="453"/>
      <c r="N56" s="457"/>
      <c r="O56" s="453"/>
      <c r="P56" s="457"/>
      <c r="Q56" s="453"/>
      <c r="R56" s="457"/>
      <c r="S56" s="453"/>
      <c r="T56" s="457"/>
      <c r="U56" s="453"/>
      <c r="V56" s="457"/>
      <c r="W56" s="453"/>
      <c r="X56" s="457"/>
      <c r="Y56" s="453"/>
      <c r="Z56" s="457"/>
      <c r="AA56" s="464"/>
    </row>
    <row r="57" spans="1:27" ht="38.25" hidden="1" outlineLevel="1" x14ac:dyDescent="0.2">
      <c r="A57" s="34"/>
      <c r="B57" s="450" t="s">
        <v>272</v>
      </c>
      <c r="C57" s="37">
        <f t="shared" si="5"/>
        <v>0</v>
      </c>
      <c r="D57" s="398"/>
      <c r="E57" s="37"/>
      <c r="F57" s="403"/>
      <c r="G57" s="37"/>
      <c r="H57" s="403"/>
      <c r="I57" s="37"/>
      <c r="J57" s="403"/>
      <c r="K57" s="37"/>
      <c r="L57" s="403"/>
      <c r="M57" s="37"/>
      <c r="N57" s="403"/>
      <c r="O57" s="37"/>
      <c r="P57" s="403"/>
      <c r="Q57" s="37"/>
      <c r="R57" s="403"/>
      <c r="S57" s="37"/>
      <c r="T57" s="403"/>
      <c r="U57" s="37"/>
      <c r="V57" s="403"/>
      <c r="W57" s="37"/>
      <c r="X57" s="403"/>
      <c r="Y57" s="37"/>
      <c r="Z57" s="403"/>
      <c r="AA57" s="276"/>
    </row>
    <row r="58" spans="1:27" hidden="1" outlineLevel="1" x14ac:dyDescent="0.2">
      <c r="A58" s="34"/>
      <c r="B58" s="450" t="s">
        <v>273</v>
      </c>
      <c r="C58" s="37">
        <f t="shared" si="5"/>
        <v>0</v>
      </c>
      <c r="D58" s="398"/>
      <c r="E58" s="37"/>
      <c r="F58" s="403"/>
      <c r="G58" s="37"/>
      <c r="H58" s="403"/>
      <c r="I58" s="37"/>
      <c r="J58" s="403"/>
      <c r="K58" s="37"/>
      <c r="L58" s="403"/>
      <c r="M58" s="37"/>
      <c r="N58" s="403"/>
      <c r="O58" s="37"/>
      <c r="P58" s="403"/>
      <c r="Q58" s="37"/>
      <c r="R58" s="403"/>
      <c r="S58" s="37"/>
      <c r="T58" s="403"/>
      <c r="U58" s="37"/>
      <c r="V58" s="403"/>
      <c r="W58" s="37"/>
      <c r="X58" s="403"/>
      <c r="Y58" s="37"/>
      <c r="Z58" s="403"/>
      <c r="AA58" s="276"/>
    </row>
    <row r="59" spans="1:27" hidden="1" outlineLevel="1" x14ac:dyDescent="0.2">
      <c r="A59" s="34"/>
      <c r="B59" s="450" t="s">
        <v>274</v>
      </c>
      <c r="C59" s="37">
        <f t="shared" si="5"/>
        <v>0</v>
      </c>
      <c r="D59" s="398"/>
      <c r="E59" s="37"/>
      <c r="F59" s="403"/>
      <c r="G59" s="37"/>
      <c r="H59" s="403"/>
      <c r="I59" s="37"/>
      <c r="J59" s="403"/>
      <c r="K59" s="37"/>
      <c r="L59" s="403"/>
      <c r="M59" s="37"/>
      <c r="N59" s="403"/>
      <c r="O59" s="37"/>
      <c r="P59" s="403"/>
      <c r="Q59" s="37"/>
      <c r="R59" s="403"/>
      <c r="S59" s="37"/>
      <c r="T59" s="403"/>
      <c r="U59" s="37"/>
      <c r="V59" s="403"/>
      <c r="W59" s="37"/>
      <c r="X59" s="403"/>
      <c r="Y59" s="37"/>
      <c r="Z59" s="403"/>
      <c r="AA59" s="276"/>
    </row>
    <row r="60" spans="1:27" ht="25.5" collapsed="1" x14ac:dyDescent="0.2">
      <c r="A60" s="34"/>
      <c r="B60" s="449" t="s">
        <v>275</v>
      </c>
      <c r="C60" s="37">
        <f t="shared" si="5"/>
        <v>0</v>
      </c>
      <c r="D60" s="398"/>
      <c r="E60" s="37"/>
      <c r="F60" s="403"/>
      <c r="G60" s="37"/>
      <c r="H60" s="403"/>
      <c r="I60" s="37"/>
      <c r="J60" s="403"/>
      <c r="K60" s="37"/>
      <c r="L60" s="403"/>
      <c r="M60" s="37"/>
      <c r="N60" s="403"/>
      <c r="O60" s="37"/>
      <c r="P60" s="403"/>
      <c r="Q60" s="37"/>
      <c r="R60" s="403"/>
      <c r="S60" s="37"/>
      <c r="T60" s="403"/>
      <c r="U60" s="37"/>
      <c r="V60" s="403"/>
      <c r="W60" s="37"/>
      <c r="X60" s="403"/>
      <c r="Y60" s="37"/>
      <c r="Z60" s="403"/>
      <c r="AA60" s="276"/>
    </row>
    <row r="61" spans="1:27" ht="25.5" hidden="1" outlineLevel="1" x14ac:dyDescent="0.2">
      <c r="A61" s="34"/>
      <c r="B61" s="450" t="s">
        <v>276</v>
      </c>
      <c r="C61" s="37">
        <f t="shared" si="5"/>
        <v>0</v>
      </c>
      <c r="D61" s="398"/>
      <c r="E61" s="37"/>
      <c r="F61" s="403"/>
      <c r="G61" s="37"/>
      <c r="H61" s="403"/>
      <c r="I61" s="37"/>
      <c r="J61" s="403"/>
      <c r="K61" s="37"/>
      <c r="L61" s="403"/>
      <c r="M61" s="37"/>
      <c r="N61" s="403"/>
      <c r="O61" s="37"/>
      <c r="P61" s="403"/>
      <c r="Q61" s="37"/>
      <c r="R61" s="403"/>
      <c r="S61" s="37"/>
      <c r="T61" s="403"/>
      <c r="U61" s="37"/>
      <c r="V61" s="403"/>
      <c r="W61" s="37"/>
      <c r="X61" s="403"/>
      <c r="Y61" s="37"/>
      <c r="Z61" s="403"/>
      <c r="AA61" s="276"/>
    </row>
    <row r="62" spans="1:27" ht="25.5" collapsed="1" x14ac:dyDescent="0.2">
      <c r="A62" s="34"/>
      <c r="B62" s="449" t="s">
        <v>644</v>
      </c>
      <c r="C62" s="37">
        <f t="shared" si="5"/>
        <v>0</v>
      </c>
      <c r="D62" s="398"/>
      <c r="E62" s="37"/>
      <c r="F62" s="403"/>
      <c r="G62" s="37"/>
      <c r="H62" s="403"/>
      <c r="I62" s="37"/>
      <c r="J62" s="403"/>
      <c r="K62" s="37"/>
      <c r="L62" s="403"/>
      <c r="M62" s="37"/>
      <c r="N62" s="403"/>
      <c r="O62" s="37"/>
      <c r="P62" s="403"/>
      <c r="Q62" s="37"/>
      <c r="R62" s="403"/>
      <c r="S62" s="37"/>
      <c r="T62" s="403"/>
      <c r="U62" s="37"/>
      <c r="V62" s="403"/>
      <c r="W62" s="37"/>
      <c r="X62" s="403"/>
      <c r="Y62" s="37"/>
      <c r="Z62" s="403"/>
      <c r="AA62" s="276"/>
    </row>
    <row r="63" spans="1:27" ht="38.25" hidden="1" outlineLevel="1" x14ac:dyDescent="0.2">
      <c r="A63" s="34"/>
      <c r="B63" s="451" t="s">
        <v>645</v>
      </c>
      <c r="C63" s="37">
        <f t="shared" si="5"/>
        <v>0</v>
      </c>
      <c r="D63" s="398"/>
      <c r="E63" s="37"/>
      <c r="F63" s="403"/>
      <c r="G63" s="37"/>
      <c r="H63" s="403"/>
      <c r="I63" s="37"/>
      <c r="J63" s="403"/>
      <c r="K63" s="37"/>
      <c r="L63" s="403"/>
      <c r="M63" s="37"/>
      <c r="N63" s="403"/>
      <c r="O63" s="37"/>
      <c r="P63" s="403"/>
      <c r="Q63" s="37"/>
      <c r="R63" s="403"/>
      <c r="S63" s="37"/>
      <c r="T63" s="403"/>
      <c r="U63" s="37"/>
      <c r="V63" s="403"/>
      <c r="W63" s="37"/>
      <c r="X63" s="403"/>
      <c r="Y63" s="37"/>
      <c r="Z63" s="403"/>
      <c r="AA63" s="276"/>
    </row>
    <row r="64" spans="1:27" collapsed="1" x14ac:dyDescent="0.2">
      <c r="A64" s="34"/>
      <c r="B64" s="491" t="s">
        <v>277</v>
      </c>
      <c r="C64" s="38">
        <f t="shared" si="5"/>
        <v>0</v>
      </c>
      <c r="D64" s="398"/>
      <c r="E64" s="37"/>
      <c r="F64" s="403"/>
      <c r="G64" s="37"/>
      <c r="H64" s="403"/>
      <c r="I64" s="37"/>
      <c r="J64" s="403"/>
      <c r="K64" s="37"/>
      <c r="L64" s="403"/>
      <c r="M64" s="37"/>
      <c r="N64" s="403"/>
      <c r="O64" s="37"/>
      <c r="P64" s="403"/>
      <c r="Q64" s="37"/>
      <c r="R64" s="403"/>
      <c r="S64" s="37"/>
      <c r="T64" s="403"/>
      <c r="U64" s="37"/>
      <c r="V64" s="403"/>
      <c r="W64" s="37"/>
      <c r="X64" s="403"/>
      <c r="Y64" s="37"/>
      <c r="Z64" s="403"/>
      <c r="AA64" s="276"/>
    </row>
    <row r="65" spans="1:27" x14ac:dyDescent="0.2">
      <c r="A65" s="34"/>
      <c r="B65" s="80" t="s">
        <v>660</v>
      </c>
      <c r="C65" s="260">
        <f t="shared" si="5"/>
        <v>191560</v>
      </c>
      <c r="D65" s="397">
        <v>191560</v>
      </c>
      <c r="E65" s="37"/>
      <c r="F65" s="403"/>
      <c r="G65" s="37"/>
      <c r="H65" s="403"/>
      <c r="I65" s="37"/>
      <c r="J65" s="403"/>
      <c r="K65" s="37"/>
      <c r="L65" s="403"/>
      <c r="M65" s="37"/>
      <c r="N65" s="403"/>
      <c r="O65" s="37"/>
      <c r="P65" s="403"/>
      <c r="Q65" s="37"/>
      <c r="R65" s="403"/>
      <c r="S65" s="37"/>
      <c r="T65" s="403"/>
      <c r="U65" s="37"/>
      <c r="V65" s="403"/>
      <c r="W65" s="37"/>
      <c r="X65" s="403"/>
      <c r="Y65" s="37"/>
      <c r="Z65" s="403"/>
      <c r="AA65" s="276"/>
    </row>
    <row r="66" spans="1:27" ht="25.5" hidden="1" outlineLevel="1" x14ac:dyDescent="0.2">
      <c r="A66" s="34"/>
      <c r="B66" s="25" t="s">
        <v>642</v>
      </c>
      <c r="C66" s="122">
        <f t="shared" si="5"/>
        <v>0</v>
      </c>
      <c r="D66" s="397"/>
      <c r="E66" s="37"/>
      <c r="F66" s="403"/>
      <c r="G66" s="37"/>
      <c r="H66" s="403"/>
      <c r="I66" s="37"/>
      <c r="J66" s="403"/>
      <c r="K66" s="37"/>
      <c r="L66" s="403"/>
      <c r="M66" s="37"/>
      <c r="N66" s="403"/>
      <c r="O66" s="37"/>
      <c r="P66" s="403"/>
      <c r="Q66" s="37"/>
      <c r="R66" s="403"/>
      <c r="S66" s="37"/>
      <c r="T66" s="403"/>
      <c r="U66" s="37"/>
      <c r="V66" s="403"/>
      <c r="W66" s="37"/>
      <c r="X66" s="403"/>
      <c r="Y66" s="37"/>
      <c r="Z66" s="403"/>
      <c r="AA66" s="276"/>
    </row>
    <row r="67" spans="1:27" hidden="1" outlineLevel="1" x14ac:dyDescent="0.2">
      <c r="A67" s="34"/>
      <c r="B67" s="25" t="s">
        <v>654</v>
      </c>
      <c r="C67" s="122">
        <f t="shared" si="5"/>
        <v>0</v>
      </c>
      <c r="D67" s="397"/>
      <c r="E67" s="37"/>
      <c r="F67" s="403"/>
      <c r="G67" s="37"/>
      <c r="H67" s="403"/>
      <c r="I67" s="37"/>
      <c r="J67" s="403"/>
      <c r="K67" s="37"/>
      <c r="L67" s="403"/>
      <c r="M67" s="37"/>
      <c r="N67" s="403"/>
      <c r="O67" s="37"/>
      <c r="P67" s="403"/>
      <c r="Q67" s="37"/>
      <c r="R67" s="403"/>
      <c r="S67" s="37"/>
      <c r="T67" s="403"/>
      <c r="U67" s="37"/>
      <c r="V67" s="403"/>
      <c r="W67" s="37"/>
      <c r="X67" s="403"/>
      <c r="Y67" s="37"/>
      <c r="Z67" s="403"/>
      <c r="AA67" s="276"/>
    </row>
    <row r="68" spans="1:27" ht="25.5" hidden="1" outlineLevel="1" x14ac:dyDescent="0.2">
      <c r="A68" s="34"/>
      <c r="B68" s="25" t="s">
        <v>641</v>
      </c>
      <c r="C68" s="122">
        <f t="shared" si="5"/>
        <v>0</v>
      </c>
      <c r="D68" s="397"/>
      <c r="E68" s="37"/>
      <c r="F68" s="403"/>
      <c r="G68" s="37"/>
      <c r="H68" s="403"/>
      <c r="I68" s="37"/>
      <c r="J68" s="403"/>
      <c r="K68" s="37"/>
      <c r="L68" s="403"/>
      <c r="M68" s="37"/>
      <c r="N68" s="403"/>
      <c r="O68" s="37"/>
      <c r="P68" s="403"/>
      <c r="Q68" s="37"/>
      <c r="R68" s="403"/>
      <c r="S68" s="37"/>
      <c r="T68" s="403"/>
      <c r="U68" s="37"/>
      <c r="V68" s="403"/>
      <c r="W68" s="37"/>
      <c r="X68" s="403"/>
      <c r="Y68" s="37"/>
      <c r="Z68" s="403"/>
      <c r="AA68" s="276"/>
    </row>
    <row r="69" spans="1:27" ht="25.5" collapsed="1" x14ac:dyDescent="0.2">
      <c r="A69" s="34"/>
      <c r="B69" s="80" t="s">
        <v>662</v>
      </c>
      <c r="C69" s="122">
        <f t="shared" si="5"/>
        <v>490368</v>
      </c>
      <c r="D69" s="397">
        <v>490368</v>
      </c>
      <c r="E69" s="37"/>
      <c r="F69" s="403"/>
      <c r="G69" s="37"/>
      <c r="H69" s="403"/>
      <c r="I69" s="37"/>
      <c r="J69" s="403"/>
      <c r="K69" s="37"/>
      <c r="L69" s="403"/>
      <c r="M69" s="37"/>
      <c r="N69" s="403"/>
      <c r="O69" s="37"/>
      <c r="P69" s="403"/>
      <c r="Q69" s="37"/>
      <c r="R69" s="403"/>
      <c r="S69" s="37"/>
      <c r="T69" s="403"/>
      <c r="U69" s="37"/>
      <c r="V69" s="403"/>
      <c r="W69" s="37"/>
      <c r="X69" s="403"/>
      <c r="Y69" s="37"/>
      <c r="Z69" s="403"/>
      <c r="AA69" s="276"/>
    </row>
    <row r="70" spans="1:27" hidden="1" outlineLevel="1" x14ac:dyDescent="0.2">
      <c r="A70" s="34"/>
      <c r="B70" s="25" t="s">
        <v>734</v>
      </c>
      <c r="C70" s="122">
        <f t="shared" si="5"/>
        <v>0</v>
      </c>
      <c r="D70" s="397"/>
      <c r="E70" s="37"/>
      <c r="F70" s="403"/>
      <c r="G70" s="37"/>
      <c r="H70" s="403"/>
      <c r="I70" s="37"/>
      <c r="J70" s="403"/>
      <c r="K70" s="37"/>
      <c r="L70" s="403"/>
      <c r="M70" s="37"/>
      <c r="N70" s="403"/>
      <c r="O70" s="37"/>
      <c r="P70" s="403"/>
      <c r="Q70" s="37"/>
      <c r="R70" s="403"/>
      <c r="S70" s="37"/>
      <c r="T70" s="403"/>
      <c r="U70" s="37"/>
      <c r="V70" s="403"/>
      <c r="W70" s="37"/>
      <c r="X70" s="403"/>
      <c r="Y70" s="37"/>
      <c r="Z70" s="403"/>
      <c r="AA70" s="276"/>
    </row>
    <row r="71" spans="1:27" hidden="1" outlineLevel="1" x14ac:dyDescent="0.2">
      <c r="A71" s="34"/>
      <c r="B71" s="25" t="s">
        <v>733</v>
      </c>
      <c r="C71" s="122">
        <f t="shared" si="5"/>
        <v>0</v>
      </c>
      <c r="D71" s="397"/>
      <c r="E71" s="37"/>
      <c r="F71" s="403"/>
      <c r="G71" s="37"/>
      <c r="H71" s="403"/>
      <c r="I71" s="37"/>
      <c r="J71" s="403"/>
      <c r="K71" s="37"/>
      <c r="L71" s="403"/>
      <c r="M71" s="37"/>
      <c r="N71" s="403"/>
      <c r="O71" s="37"/>
      <c r="P71" s="403"/>
      <c r="Q71" s="37"/>
      <c r="R71" s="403"/>
      <c r="S71" s="37"/>
      <c r="T71" s="403"/>
      <c r="U71" s="37"/>
      <c r="V71" s="403"/>
      <c r="W71" s="37"/>
      <c r="X71" s="403"/>
      <c r="Y71" s="37"/>
      <c r="Z71" s="403"/>
      <c r="AA71" s="276"/>
    </row>
    <row r="72" spans="1:27" hidden="1" outlineLevel="1" x14ac:dyDescent="0.2">
      <c r="A72" s="34"/>
      <c r="B72" s="25" t="s">
        <v>732</v>
      </c>
      <c r="C72" s="122">
        <f t="shared" si="5"/>
        <v>0</v>
      </c>
      <c r="D72" s="397"/>
      <c r="E72" s="37"/>
      <c r="F72" s="403"/>
      <c r="G72" s="37"/>
      <c r="H72" s="403"/>
      <c r="I72" s="37"/>
      <c r="J72" s="403"/>
      <c r="K72" s="37"/>
      <c r="L72" s="403"/>
      <c r="M72" s="37"/>
      <c r="N72" s="403"/>
      <c r="O72" s="37"/>
      <c r="P72" s="403"/>
      <c r="Q72" s="37"/>
      <c r="R72" s="403"/>
      <c r="S72" s="37"/>
      <c r="T72" s="403"/>
      <c r="U72" s="37"/>
      <c r="V72" s="403"/>
      <c r="W72" s="37"/>
      <c r="X72" s="403"/>
      <c r="Y72" s="37"/>
      <c r="Z72" s="403"/>
      <c r="AA72" s="276"/>
    </row>
    <row r="73" spans="1:27" hidden="1" outlineLevel="1" x14ac:dyDescent="0.2">
      <c r="A73" s="34"/>
      <c r="B73" s="25" t="s">
        <v>731</v>
      </c>
      <c r="C73" s="122">
        <f t="shared" si="5"/>
        <v>0</v>
      </c>
      <c r="D73" s="397"/>
      <c r="E73" s="37"/>
      <c r="F73" s="403"/>
      <c r="G73" s="37"/>
      <c r="H73" s="403"/>
      <c r="I73" s="37"/>
      <c r="J73" s="403"/>
      <c r="K73" s="37"/>
      <c r="L73" s="403"/>
      <c r="M73" s="37"/>
      <c r="N73" s="403"/>
      <c r="O73" s="37"/>
      <c r="P73" s="403"/>
      <c r="Q73" s="37"/>
      <c r="R73" s="403"/>
      <c r="S73" s="37"/>
      <c r="T73" s="403"/>
      <c r="U73" s="37"/>
      <c r="V73" s="403"/>
      <c r="W73" s="37"/>
      <c r="X73" s="403"/>
      <c r="Y73" s="37"/>
      <c r="Z73" s="403"/>
      <c r="AA73" s="276"/>
    </row>
    <row r="74" spans="1:27" ht="25.5" collapsed="1" x14ac:dyDescent="0.2">
      <c r="A74" s="34"/>
      <c r="B74" s="80" t="s">
        <v>730</v>
      </c>
      <c r="C74" s="122">
        <f t="shared" si="5"/>
        <v>215169</v>
      </c>
      <c r="D74" s="397">
        <v>215169</v>
      </c>
      <c r="E74" s="37"/>
      <c r="F74" s="403"/>
      <c r="G74" s="37"/>
      <c r="H74" s="403"/>
      <c r="I74" s="37"/>
      <c r="J74" s="403"/>
      <c r="K74" s="37"/>
      <c r="L74" s="403"/>
      <c r="M74" s="37"/>
      <c r="N74" s="403"/>
      <c r="O74" s="37"/>
      <c r="P74" s="403"/>
      <c r="Q74" s="37"/>
      <c r="R74" s="403"/>
      <c r="S74" s="37"/>
      <c r="T74" s="403"/>
      <c r="U74" s="37"/>
      <c r="V74" s="403"/>
      <c r="W74" s="37"/>
      <c r="X74" s="403"/>
      <c r="Y74" s="37"/>
      <c r="Z74" s="403"/>
      <c r="AA74" s="276"/>
    </row>
    <row r="75" spans="1:27" hidden="1" outlineLevel="1" x14ac:dyDescent="0.2">
      <c r="A75" s="34"/>
      <c r="B75" s="25" t="s">
        <v>729</v>
      </c>
      <c r="C75" s="122">
        <f t="shared" si="5"/>
        <v>0</v>
      </c>
      <c r="D75" s="397"/>
      <c r="E75" s="37"/>
      <c r="F75" s="403"/>
      <c r="G75" s="37"/>
      <c r="H75" s="403"/>
      <c r="I75" s="37"/>
      <c r="J75" s="403"/>
      <c r="K75" s="37"/>
      <c r="L75" s="403"/>
      <c r="M75" s="37"/>
      <c r="N75" s="403"/>
      <c r="O75" s="37"/>
      <c r="P75" s="403"/>
      <c r="Q75" s="37"/>
      <c r="R75" s="403"/>
      <c r="S75" s="37"/>
      <c r="T75" s="403"/>
      <c r="U75" s="37"/>
      <c r="V75" s="403"/>
      <c r="W75" s="37"/>
      <c r="X75" s="403"/>
      <c r="Y75" s="37"/>
      <c r="Z75" s="403"/>
      <c r="AA75" s="276"/>
    </row>
    <row r="76" spans="1:27" ht="25.5" hidden="1" outlineLevel="1" x14ac:dyDescent="0.2">
      <c r="A76" s="34"/>
      <c r="B76" s="25" t="s">
        <v>923</v>
      </c>
      <c r="C76" s="122">
        <f t="shared" si="5"/>
        <v>0</v>
      </c>
      <c r="D76" s="397"/>
      <c r="E76" s="37"/>
      <c r="F76" s="403"/>
      <c r="G76" s="37"/>
      <c r="H76" s="403"/>
      <c r="I76" s="37"/>
      <c r="J76" s="403"/>
      <c r="K76" s="37"/>
      <c r="L76" s="403"/>
      <c r="M76" s="37"/>
      <c r="N76" s="403"/>
      <c r="O76" s="37"/>
      <c r="P76" s="403"/>
      <c r="Q76" s="37"/>
      <c r="R76" s="403"/>
      <c r="S76" s="37"/>
      <c r="T76" s="403"/>
      <c r="U76" s="37"/>
      <c r="V76" s="403"/>
      <c r="W76" s="37"/>
      <c r="X76" s="403"/>
      <c r="Y76" s="37"/>
      <c r="Z76" s="403"/>
      <c r="AA76" s="276"/>
    </row>
    <row r="77" spans="1:27" hidden="1" outlineLevel="1" x14ac:dyDescent="0.2">
      <c r="A77" s="34"/>
      <c r="B77" s="25" t="s">
        <v>728</v>
      </c>
      <c r="C77" s="122">
        <f t="shared" si="5"/>
        <v>0</v>
      </c>
      <c r="D77" s="397"/>
      <c r="E77" s="37"/>
      <c r="F77" s="403"/>
      <c r="G77" s="37"/>
      <c r="H77" s="403"/>
      <c r="I77" s="37"/>
      <c r="J77" s="403"/>
      <c r="K77" s="37"/>
      <c r="L77" s="403"/>
      <c r="M77" s="37"/>
      <c r="N77" s="403"/>
      <c r="O77" s="37"/>
      <c r="P77" s="403"/>
      <c r="Q77" s="37"/>
      <c r="R77" s="403"/>
      <c r="S77" s="37"/>
      <c r="T77" s="403"/>
      <c r="U77" s="37"/>
      <c r="V77" s="403"/>
      <c r="W77" s="37"/>
      <c r="X77" s="403"/>
      <c r="Y77" s="37"/>
      <c r="Z77" s="403"/>
      <c r="AA77" s="276"/>
    </row>
    <row r="78" spans="1:27" ht="25.5" collapsed="1" x14ac:dyDescent="0.2">
      <c r="A78" s="34"/>
      <c r="B78" s="585" t="s">
        <v>643</v>
      </c>
      <c r="C78" s="122">
        <f t="shared" si="5"/>
        <v>0</v>
      </c>
      <c r="D78" s="397"/>
      <c r="E78" s="37"/>
      <c r="F78" s="403"/>
      <c r="G78" s="37"/>
      <c r="H78" s="403"/>
      <c r="I78" s="37"/>
      <c r="J78" s="403"/>
      <c r="K78" s="37"/>
      <c r="L78" s="403"/>
      <c r="M78" s="37"/>
      <c r="N78" s="403"/>
      <c r="O78" s="37"/>
      <c r="P78" s="403"/>
      <c r="Q78" s="37"/>
      <c r="R78" s="403"/>
      <c r="S78" s="37"/>
      <c r="T78" s="403"/>
      <c r="U78" s="37"/>
      <c r="V78" s="403"/>
      <c r="W78" s="37"/>
      <c r="X78" s="403"/>
      <c r="Y78" s="37"/>
      <c r="Z78" s="403"/>
      <c r="AA78" s="276"/>
    </row>
    <row r="79" spans="1:27" x14ac:dyDescent="0.2">
      <c r="A79" s="34"/>
      <c r="B79" s="80" t="s">
        <v>652</v>
      </c>
      <c r="C79" s="122">
        <f t="shared" si="5"/>
        <v>37792</v>
      </c>
      <c r="D79" s="397">
        <v>37792</v>
      </c>
      <c r="E79" s="37"/>
      <c r="F79" s="403"/>
      <c r="G79" s="37"/>
      <c r="H79" s="403"/>
      <c r="I79" s="37"/>
      <c r="J79" s="403"/>
      <c r="K79" s="37"/>
      <c r="L79" s="403"/>
      <c r="M79" s="37"/>
      <c r="N79" s="403"/>
      <c r="O79" s="37"/>
      <c r="P79" s="403"/>
      <c r="Q79" s="37"/>
      <c r="R79" s="403"/>
      <c r="S79" s="37"/>
      <c r="T79" s="403"/>
      <c r="U79" s="37"/>
      <c r="V79" s="403"/>
      <c r="W79" s="37"/>
      <c r="X79" s="403"/>
      <c r="Y79" s="37"/>
      <c r="Z79" s="403"/>
      <c r="AA79" s="276"/>
    </row>
    <row r="80" spans="1:27" hidden="1" outlineLevel="1" x14ac:dyDescent="0.2">
      <c r="A80" s="34"/>
      <c r="B80" s="25" t="s">
        <v>646</v>
      </c>
      <c r="C80" s="122">
        <f t="shared" si="5"/>
        <v>0</v>
      </c>
      <c r="D80" s="397"/>
      <c r="E80" s="37"/>
      <c r="F80" s="403"/>
      <c r="G80" s="37"/>
      <c r="H80" s="403"/>
      <c r="I80" s="37"/>
      <c r="J80" s="403"/>
      <c r="K80" s="37"/>
      <c r="L80" s="403"/>
      <c r="M80" s="37"/>
      <c r="N80" s="403"/>
      <c r="O80" s="37"/>
      <c r="P80" s="403"/>
      <c r="Q80" s="37"/>
      <c r="R80" s="403"/>
      <c r="S80" s="37"/>
      <c r="T80" s="403"/>
      <c r="U80" s="37"/>
      <c r="V80" s="403"/>
      <c r="W80" s="37"/>
      <c r="X80" s="403"/>
      <c r="Y80" s="37"/>
      <c r="Z80" s="403"/>
      <c r="AA80" s="276"/>
    </row>
    <row r="81" spans="1:27" hidden="1" outlineLevel="1" x14ac:dyDescent="0.2">
      <c r="A81" s="34"/>
      <c r="B81" s="25" t="s">
        <v>647</v>
      </c>
      <c r="C81" s="122">
        <f t="shared" si="5"/>
        <v>0</v>
      </c>
      <c r="D81" s="397"/>
      <c r="E81" s="37"/>
      <c r="F81" s="403"/>
      <c r="G81" s="37"/>
      <c r="H81" s="403"/>
      <c r="I81" s="37"/>
      <c r="J81" s="403"/>
      <c r="K81" s="37"/>
      <c r="L81" s="403"/>
      <c r="M81" s="37"/>
      <c r="N81" s="403"/>
      <c r="O81" s="37"/>
      <c r="P81" s="403"/>
      <c r="Q81" s="37"/>
      <c r="R81" s="403"/>
      <c r="S81" s="37"/>
      <c r="T81" s="403"/>
      <c r="U81" s="37"/>
      <c r="V81" s="403"/>
      <c r="W81" s="37"/>
      <c r="X81" s="403"/>
      <c r="Y81" s="37"/>
      <c r="Z81" s="403"/>
      <c r="AA81" s="276"/>
    </row>
    <row r="82" spans="1:27" hidden="1" outlineLevel="1" x14ac:dyDescent="0.2">
      <c r="A82" s="34"/>
      <c r="B82" s="25" t="s">
        <v>648</v>
      </c>
      <c r="C82" s="122">
        <f t="shared" si="5"/>
        <v>0</v>
      </c>
      <c r="D82" s="397"/>
      <c r="E82" s="37"/>
      <c r="F82" s="403"/>
      <c r="G82" s="37"/>
      <c r="H82" s="403"/>
      <c r="I82" s="37"/>
      <c r="J82" s="403"/>
      <c r="K82" s="37"/>
      <c r="L82" s="403"/>
      <c r="M82" s="37"/>
      <c r="N82" s="403"/>
      <c r="O82" s="37"/>
      <c r="P82" s="403"/>
      <c r="Q82" s="37"/>
      <c r="R82" s="403"/>
      <c r="S82" s="37"/>
      <c r="T82" s="403"/>
      <c r="U82" s="37"/>
      <c r="V82" s="403"/>
      <c r="W82" s="37"/>
      <c r="X82" s="403"/>
      <c r="Y82" s="37"/>
      <c r="Z82" s="403"/>
      <c r="AA82" s="276"/>
    </row>
    <row r="83" spans="1:27" ht="25.5" collapsed="1" x14ac:dyDescent="0.2">
      <c r="A83" s="34"/>
      <c r="B83" s="80" t="s">
        <v>653</v>
      </c>
      <c r="C83" s="122">
        <f t="shared" si="5"/>
        <v>83303</v>
      </c>
      <c r="D83" s="397">
        <v>83303</v>
      </c>
      <c r="E83" s="37"/>
      <c r="F83" s="403"/>
      <c r="G83" s="37"/>
      <c r="H83" s="403"/>
      <c r="I83" s="37"/>
      <c r="J83" s="403"/>
      <c r="K83" s="37"/>
      <c r="L83" s="403"/>
      <c r="M83" s="37"/>
      <c r="N83" s="403"/>
      <c r="O83" s="37"/>
      <c r="P83" s="403"/>
      <c r="Q83" s="37"/>
      <c r="R83" s="403"/>
      <c r="S83" s="37"/>
      <c r="T83" s="403"/>
      <c r="U83" s="37"/>
      <c r="V83" s="403"/>
      <c r="W83" s="37"/>
      <c r="X83" s="403"/>
      <c r="Y83" s="37"/>
      <c r="Z83" s="403"/>
      <c r="AA83" s="276"/>
    </row>
    <row r="84" spans="1:27" ht="25.5" hidden="1" outlineLevel="1" x14ac:dyDescent="0.2">
      <c r="A84" s="34"/>
      <c r="B84" s="25" t="s">
        <v>649</v>
      </c>
      <c r="C84" s="122">
        <f t="shared" si="5"/>
        <v>0</v>
      </c>
      <c r="D84" s="397"/>
      <c r="E84" s="260"/>
      <c r="F84" s="404"/>
      <c r="G84" s="260"/>
      <c r="H84" s="404"/>
      <c r="I84" s="260"/>
      <c r="J84" s="404"/>
      <c r="K84" s="260"/>
      <c r="L84" s="404"/>
      <c r="M84" s="260"/>
      <c r="N84" s="404"/>
      <c r="O84" s="260"/>
      <c r="P84" s="404"/>
      <c r="Q84" s="260"/>
      <c r="R84" s="404"/>
      <c r="S84" s="260"/>
      <c r="T84" s="404"/>
      <c r="U84" s="260"/>
      <c r="V84" s="404"/>
      <c r="W84" s="260"/>
      <c r="X84" s="404"/>
      <c r="Y84" s="260"/>
      <c r="Z84" s="404"/>
      <c r="AA84" s="388"/>
    </row>
    <row r="85" spans="1:27" ht="25.5" hidden="1" outlineLevel="1" x14ac:dyDescent="0.2">
      <c r="A85" s="34"/>
      <c r="B85" s="25" t="s">
        <v>650</v>
      </c>
      <c r="C85" s="122">
        <f t="shared" si="5"/>
        <v>0</v>
      </c>
      <c r="D85" s="397"/>
      <c r="E85" s="122"/>
      <c r="F85" s="399"/>
      <c r="G85" s="122"/>
      <c r="H85" s="399"/>
      <c r="I85" s="122"/>
      <c r="J85" s="399"/>
      <c r="K85" s="122"/>
      <c r="L85" s="399"/>
      <c r="M85" s="122"/>
      <c r="N85" s="399"/>
      <c r="O85" s="122"/>
      <c r="P85" s="399"/>
      <c r="Q85" s="122"/>
      <c r="R85" s="399"/>
      <c r="S85" s="122"/>
      <c r="T85" s="399"/>
      <c r="U85" s="122"/>
      <c r="V85" s="399"/>
      <c r="W85" s="122"/>
      <c r="X85" s="399"/>
      <c r="Y85" s="122"/>
      <c r="Z85" s="399"/>
      <c r="AA85" s="269"/>
    </row>
    <row r="86" spans="1:27" ht="25.5" hidden="1" outlineLevel="1" x14ac:dyDescent="0.2">
      <c r="A86" s="34"/>
      <c r="B86" s="25" t="s">
        <v>671</v>
      </c>
      <c r="C86" s="122">
        <f t="shared" si="5"/>
        <v>0</v>
      </c>
      <c r="D86" s="397"/>
      <c r="E86" s="122"/>
      <c r="F86" s="399"/>
      <c r="G86" s="122"/>
      <c r="H86" s="399"/>
      <c r="I86" s="122"/>
      <c r="J86" s="399"/>
      <c r="K86" s="122"/>
      <c r="L86" s="399"/>
      <c r="M86" s="122"/>
      <c r="N86" s="399"/>
      <c r="O86" s="122"/>
      <c r="P86" s="399"/>
      <c r="Q86" s="122"/>
      <c r="R86" s="399"/>
      <c r="S86" s="122"/>
      <c r="T86" s="399"/>
      <c r="U86" s="122"/>
      <c r="V86" s="399"/>
      <c r="W86" s="122"/>
      <c r="X86" s="399"/>
      <c r="Y86" s="122"/>
      <c r="Z86" s="399"/>
      <c r="AA86" s="269"/>
    </row>
    <row r="87" spans="1:27" ht="25.5" hidden="1" outlineLevel="1" x14ac:dyDescent="0.2">
      <c r="A87" s="34"/>
      <c r="B87" s="25" t="s">
        <v>651</v>
      </c>
      <c r="C87" s="122">
        <f t="shared" si="5"/>
        <v>0</v>
      </c>
      <c r="D87" s="397"/>
      <c r="E87" s="122"/>
      <c r="F87" s="399"/>
      <c r="G87" s="122"/>
      <c r="H87" s="399"/>
      <c r="I87" s="122"/>
      <c r="J87" s="399"/>
      <c r="K87" s="122"/>
      <c r="L87" s="399"/>
      <c r="M87" s="122"/>
      <c r="N87" s="399"/>
      <c r="O87" s="122"/>
      <c r="P87" s="399"/>
      <c r="Q87" s="122"/>
      <c r="R87" s="399"/>
      <c r="S87" s="122"/>
      <c r="T87" s="399"/>
      <c r="U87" s="122"/>
      <c r="V87" s="399"/>
      <c r="W87" s="122"/>
      <c r="X87" s="399"/>
      <c r="Y87" s="122"/>
      <c r="Z87" s="399"/>
      <c r="AA87" s="269"/>
    </row>
    <row r="88" spans="1:27" s="433" customFormat="1" collapsed="1" x14ac:dyDescent="0.2">
      <c r="A88" s="432" t="s">
        <v>104</v>
      </c>
      <c r="B88" s="114" t="s">
        <v>145</v>
      </c>
      <c r="C88" s="259">
        <f>SUM(D88:BZ88)</f>
        <v>36789759</v>
      </c>
      <c r="D88" s="446">
        <f>SUM(D55:D87)</f>
        <v>6296040</v>
      </c>
      <c r="E88" s="437">
        <f t="shared" ref="E88:P88" si="6">SUM(E55:E87)</f>
        <v>5872002</v>
      </c>
      <c r="F88" s="446">
        <f t="shared" si="6"/>
        <v>56436</v>
      </c>
      <c r="G88" s="437">
        <f t="shared" si="6"/>
        <v>52965</v>
      </c>
      <c r="H88" s="446">
        <f t="shared" si="6"/>
        <v>38000</v>
      </c>
      <c r="I88" s="437">
        <f t="shared" si="6"/>
        <v>1179041</v>
      </c>
      <c r="J88" s="446">
        <f t="shared" si="6"/>
        <v>1600000</v>
      </c>
      <c r="K88" s="437">
        <f t="shared" si="6"/>
        <v>150000</v>
      </c>
      <c r="L88" s="446">
        <f t="shared" si="6"/>
        <v>1600000</v>
      </c>
      <c r="M88" s="437">
        <f t="shared" si="6"/>
        <v>7826872</v>
      </c>
      <c r="N88" s="446">
        <f t="shared" si="6"/>
        <v>132703</v>
      </c>
      <c r="O88" s="437">
        <f t="shared" si="6"/>
        <v>400000</v>
      </c>
      <c r="P88" s="446">
        <f t="shared" si="6"/>
        <v>2980117</v>
      </c>
      <c r="Q88" s="438">
        <f t="shared" ref="Q88:AA88" si="7">SUM(Q55:Q87)</f>
        <v>450000</v>
      </c>
      <c r="R88" s="445">
        <f t="shared" si="7"/>
        <v>300000</v>
      </c>
      <c r="S88" s="438">
        <f t="shared" si="7"/>
        <v>225000</v>
      </c>
      <c r="T88" s="445">
        <f t="shared" si="7"/>
        <v>200000</v>
      </c>
      <c r="U88" s="438">
        <f t="shared" si="7"/>
        <v>175000</v>
      </c>
      <c r="V88" s="445">
        <f t="shared" si="7"/>
        <v>4000000</v>
      </c>
      <c r="W88" s="438">
        <f t="shared" si="7"/>
        <v>2800000</v>
      </c>
      <c r="X88" s="445">
        <f t="shared" si="7"/>
        <v>50000</v>
      </c>
      <c r="Y88" s="438">
        <f t="shared" si="7"/>
        <v>50000</v>
      </c>
      <c r="Z88" s="445">
        <f t="shared" si="7"/>
        <v>0</v>
      </c>
      <c r="AA88" s="439">
        <f t="shared" si="7"/>
        <v>355583</v>
      </c>
    </row>
    <row r="89" spans="1:27" s="13" customFormat="1" x14ac:dyDescent="0.2">
      <c r="A89" s="2"/>
      <c r="B89" s="447"/>
      <c r="C89" s="46"/>
      <c r="D89" s="150"/>
      <c r="E89" s="62"/>
      <c r="F89" s="62"/>
      <c r="G89" s="62"/>
      <c r="H89" s="62"/>
      <c r="I89" s="62"/>
      <c r="J89" s="62"/>
      <c r="K89" s="62"/>
      <c r="L89" s="62"/>
      <c r="M89" s="62"/>
      <c r="N89" s="62"/>
      <c r="O89" s="62"/>
      <c r="P89" s="62"/>
      <c r="Q89" s="62"/>
      <c r="R89" s="62"/>
      <c r="S89" s="62"/>
      <c r="T89" s="62"/>
      <c r="U89" s="62"/>
      <c r="V89" s="62"/>
      <c r="W89" s="62"/>
      <c r="X89" s="62"/>
      <c r="Y89" s="62"/>
      <c r="Z89" s="62"/>
      <c r="AA89" s="292"/>
    </row>
    <row r="90" spans="1:27" s="13" customFormat="1" ht="25.5" x14ac:dyDescent="0.2">
      <c r="A90" s="2" t="s">
        <v>190</v>
      </c>
      <c r="B90" s="35" t="s">
        <v>804</v>
      </c>
      <c r="C90" s="46"/>
      <c r="D90" s="150"/>
      <c r="E90" s="62"/>
      <c r="F90" s="62"/>
      <c r="G90" s="62"/>
      <c r="H90" s="62"/>
      <c r="I90" s="62"/>
      <c r="J90" s="62"/>
      <c r="K90" s="62"/>
      <c r="L90" s="62"/>
      <c r="M90" s="62"/>
      <c r="N90" s="62"/>
      <c r="O90" s="62"/>
      <c r="P90" s="62"/>
      <c r="Q90" s="62"/>
      <c r="R90" s="62"/>
      <c r="S90" s="62"/>
      <c r="T90" s="62"/>
      <c r="U90" s="62"/>
      <c r="V90" s="62"/>
      <c r="W90" s="62"/>
      <c r="X90" s="62"/>
      <c r="Y90" s="62"/>
      <c r="Z90" s="62"/>
      <c r="AA90" s="292"/>
    </row>
    <row r="91" spans="1:27" s="13" customFormat="1" x14ac:dyDescent="0.2">
      <c r="A91" s="2"/>
      <c r="B91" s="447"/>
      <c r="C91" s="48"/>
      <c r="D91" s="9"/>
      <c r="E91" s="9"/>
      <c r="F91" s="9"/>
      <c r="G91" s="9"/>
      <c r="H91" s="9"/>
      <c r="I91" s="9"/>
      <c r="J91" s="9"/>
      <c r="K91" s="9"/>
      <c r="L91" s="9"/>
      <c r="M91" s="9"/>
      <c r="N91" s="9"/>
      <c r="O91" s="9"/>
      <c r="P91" s="9"/>
      <c r="Q91" s="9"/>
      <c r="R91" s="9"/>
      <c r="S91" s="9"/>
      <c r="T91" s="9"/>
      <c r="U91" s="9"/>
      <c r="V91" s="9"/>
      <c r="W91" s="9"/>
      <c r="X91" s="9"/>
      <c r="Y91" s="9"/>
      <c r="Z91" s="9"/>
      <c r="AA91" s="267"/>
    </row>
    <row r="92" spans="1:27" s="13" customFormat="1" x14ac:dyDescent="0.2">
      <c r="A92" s="2" t="s">
        <v>105</v>
      </c>
      <c r="B92" s="64" t="s">
        <v>44</v>
      </c>
      <c r="C92" s="61" t="s">
        <v>32</v>
      </c>
      <c r="D92" s="9"/>
      <c r="E92" s="8"/>
      <c r="F92" s="8"/>
      <c r="G92" s="8"/>
      <c r="H92" s="8"/>
      <c r="I92" s="8"/>
      <c r="J92" s="8"/>
      <c r="K92" s="8"/>
      <c r="L92" s="8"/>
      <c r="M92" s="8"/>
      <c r="N92" s="8"/>
      <c r="O92" s="8"/>
      <c r="P92" s="8"/>
      <c r="Q92" s="8"/>
      <c r="R92" s="8"/>
      <c r="S92" s="8"/>
      <c r="T92" s="8"/>
      <c r="U92" s="8"/>
      <c r="V92" s="8"/>
      <c r="W92" s="8"/>
      <c r="X92" s="8"/>
      <c r="Y92" s="8"/>
      <c r="Z92" s="8"/>
      <c r="AA92" s="268"/>
    </row>
    <row r="93" spans="1:27" x14ac:dyDescent="0.2">
      <c r="A93" s="2"/>
      <c r="B93" s="509" t="s">
        <v>241</v>
      </c>
      <c r="C93" s="40">
        <v>0</v>
      </c>
      <c r="D93" s="398">
        <v>0</v>
      </c>
      <c r="E93" s="36">
        <v>0</v>
      </c>
      <c r="F93" s="398">
        <v>0</v>
      </c>
      <c r="G93" s="36">
        <v>0</v>
      </c>
      <c r="H93" s="398">
        <v>0</v>
      </c>
      <c r="I93" s="36">
        <v>0</v>
      </c>
      <c r="J93" s="398">
        <v>0</v>
      </c>
      <c r="K93" s="36">
        <v>0</v>
      </c>
      <c r="L93" s="398">
        <v>0</v>
      </c>
      <c r="M93" s="36">
        <v>0</v>
      </c>
      <c r="N93" s="398">
        <v>0</v>
      </c>
      <c r="O93" s="36">
        <v>0</v>
      </c>
      <c r="P93" s="398">
        <v>0</v>
      </c>
      <c r="Q93" s="37">
        <v>0</v>
      </c>
      <c r="R93" s="403">
        <v>0</v>
      </c>
      <c r="S93" s="37">
        <v>0</v>
      </c>
      <c r="T93" s="403">
        <v>0</v>
      </c>
      <c r="U93" s="37">
        <v>0</v>
      </c>
      <c r="V93" s="403">
        <v>0</v>
      </c>
      <c r="W93" s="37">
        <v>0</v>
      </c>
      <c r="X93" s="403">
        <v>0</v>
      </c>
      <c r="Y93" s="37">
        <v>0</v>
      </c>
      <c r="Z93" s="403">
        <v>0</v>
      </c>
      <c r="AA93" s="276">
        <v>0</v>
      </c>
    </row>
    <row r="94" spans="1:27" s="13" customFormat="1" ht="13.5" thickBot="1" x14ac:dyDescent="0.25">
      <c r="A94" s="2" t="s">
        <v>106</v>
      </c>
      <c r="B94" s="68" t="s">
        <v>135</v>
      </c>
      <c r="C94" s="427">
        <f>SUM(D94:BZ94)</f>
        <v>0</v>
      </c>
      <c r="D94" s="401">
        <f>SUM(D93:D93)</f>
        <v>0</v>
      </c>
      <c r="E94" s="431">
        <f t="shared" ref="E94:P94" si="8">SUM(E93:E93)</f>
        <v>0</v>
      </c>
      <c r="F94" s="401">
        <f t="shared" si="8"/>
        <v>0</v>
      </c>
      <c r="G94" s="431">
        <f t="shared" si="8"/>
        <v>0</v>
      </c>
      <c r="H94" s="401">
        <f t="shared" si="8"/>
        <v>0</v>
      </c>
      <c r="I94" s="431">
        <f t="shared" si="8"/>
        <v>0</v>
      </c>
      <c r="J94" s="401">
        <f t="shared" si="8"/>
        <v>0</v>
      </c>
      <c r="K94" s="431">
        <f t="shared" si="8"/>
        <v>0</v>
      </c>
      <c r="L94" s="401">
        <f t="shared" si="8"/>
        <v>0</v>
      </c>
      <c r="M94" s="431">
        <f t="shared" si="8"/>
        <v>0</v>
      </c>
      <c r="N94" s="401">
        <f t="shared" si="8"/>
        <v>0</v>
      </c>
      <c r="O94" s="431">
        <f t="shared" si="8"/>
        <v>0</v>
      </c>
      <c r="P94" s="401">
        <f t="shared" si="8"/>
        <v>0</v>
      </c>
      <c r="Q94" s="429">
        <f t="shared" ref="Q94:AA94" si="9">SUM(Q93:Q93)</f>
        <v>0</v>
      </c>
      <c r="R94" s="406">
        <f t="shared" si="9"/>
        <v>0</v>
      </c>
      <c r="S94" s="429">
        <f t="shared" si="9"/>
        <v>0</v>
      </c>
      <c r="T94" s="406">
        <f t="shared" si="9"/>
        <v>0</v>
      </c>
      <c r="U94" s="429">
        <f t="shared" si="9"/>
        <v>0</v>
      </c>
      <c r="V94" s="406">
        <f t="shared" si="9"/>
        <v>0</v>
      </c>
      <c r="W94" s="429">
        <f t="shared" si="9"/>
        <v>0</v>
      </c>
      <c r="X94" s="406">
        <f t="shared" si="9"/>
        <v>0</v>
      </c>
      <c r="Y94" s="429">
        <f t="shared" si="9"/>
        <v>0</v>
      </c>
      <c r="Z94" s="406">
        <f t="shared" si="9"/>
        <v>0</v>
      </c>
      <c r="AA94" s="430">
        <f t="shared" si="9"/>
        <v>0</v>
      </c>
    </row>
    <row r="95" spans="1:27" x14ac:dyDescent="0.2">
      <c r="A95" s="2"/>
      <c r="B95" s="33"/>
      <c r="C95" s="40"/>
      <c r="D95" s="36"/>
      <c r="E95" s="37"/>
      <c r="F95" s="37"/>
      <c r="G95" s="37"/>
      <c r="H95" s="37"/>
      <c r="I95" s="37"/>
      <c r="J95" s="37"/>
      <c r="K95" s="37"/>
      <c r="L95" s="37"/>
      <c r="M95" s="37"/>
      <c r="N95" s="37"/>
      <c r="O95" s="37"/>
      <c r="P95" s="37"/>
      <c r="Q95" s="37"/>
      <c r="R95" s="37"/>
      <c r="S95" s="37"/>
      <c r="T95" s="37"/>
      <c r="U95" s="37"/>
      <c r="V95" s="37"/>
      <c r="W95" s="37"/>
      <c r="X95" s="37"/>
      <c r="Y95" s="37"/>
      <c r="Z95" s="37"/>
      <c r="AA95" s="37"/>
    </row>
    <row r="96" spans="1:27" ht="13.5" thickBot="1" x14ac:dyDescent="0.25">
      <c r="A96" s="34"/>
      <c r="B96" s="83" t="s">
        <v>159</v>
      </c>
      <c r="C96" s="47"/>
      <c r="D96" s="9"/>
      <c r="E96" s="9"/>
      <c r="F96" s="9"/>
      <c r="G96" s="9"/>
      <c r="H96" s="9"/>
      <c r="I96" s="9"/>
      <c r="J96" s="9"/>
      <c r="K96" s="9"/>
      <c r="L96" s="9"/>
      <c r="M96" s="9"/>
      <c r="N96" s="9"/>
      <c r="O96" s="9"/>
      <c r="P96" s="9"/>
      <c r="Q96" s="9"/>
      <c r="R96" s="9"/>
      <c r="S96" s="9"/>
      <c r="T96" s="9"/>
      <c r="U96" s="9"/>
      <c r="V96" s="9"/>
      <c r="W96" s="9"/>
      <c r="X96" s="9"/>
      <c r="Y96" s="9"/>
      <c r="Z96" s="9"/>
      <c r="AA96" s="9"/>
    </row>
    <row r="97" spans="1:27" s="13" customFormat="1" x14ac:dyDescent="0.2">
      <c r="A97" s="34"/>
      <c r="B97" s="65" t="s">
        <v>79</v>
      </c>
      <c r="C97" s="271" t="s">
        <v>32</v>
      </c>
      <c r="D97" s="253"/>
      <c r="E97" s="253"/>
      <c r="F97" s="253"/>
      <c r="G97" s="253"/>
      <c r="H97" s="253"/>
      <c r="I97" s="253"/>
      <c r="J97" s="253"/>
      <c r="K97" s="253"/>
      <c r="L97" s="253"/>
      <c r="M97" s="253"/>
      <c r="N97" s="253"/>
      <c r="O97" s="253"/>
      <c r="P97" s="253"/>
      <c r="Q97" s="253"/>
      <c r="R97" s="253"/>
      <c r="S97" s="253"/>
      <c r="T97" s="253"/>
      <c r="U97" s="253"/>
      <c r="V97" s="253"/>
      <c r="W97" s="253"/>
      <c r="X97" s="253"/>
      <c r="Y97" s="253"/>
      <c r="Z97" s="253"/>
      <c r="AA97" s="254"/>
    </row>
    <row r="98" spans="1:27" ht="38.25" x14ac:dyDescent="0.2">
      <c r="A98" s="34" t="s">
        <v>107</v>
      </c>
      <c r="B98" s="255" t="s">
        <v>131</v>
      </c>
      <c r="C98" s="231"/>
      <c r="D98" s="540" t="str">
        <f t="shared" ref="D98:AA98" si="10">D9</f>
        <v>General Fund Appropriations</v>
      </c>
      <c r="E98" s="541" t="str">
        <f t="shared" si="10"/>
        <v>Judicial Circuit State Support</v>
      </c>
      <c r="F98" s="540" t="str">
        <f t="shared" si="10"/>
        <v>Richland County Drug Court</v>
      </c>
      <c r="G98" s="541" t="str">
        <f t="shared" si="10"/>
        <v>Kershaw County Drug Court</v>
      </c>
      <c r="H98" s="540" t="str">
        <f t="shared" si="10"/>
        <v>Saluda County Drug Court</v>
      </c>
      <c r="I98" s="541" t="str">
        <f t="shared" si="10"/>
        <v>DUI Prosecution</v>
      </c>
      <c r="J98" s="540" t="str">
        <f t="shared" si="10"/>
        <v>Criminal Domestic Violence Prosecutor</v>
      </c>
      <c r="K98" s="541" t="str">
        <f t="shared" si="10"/>
        <v>12th Judicial Circuit Drug Court</v>
      </c>
      <c r="L98" s="540" t="str">
        <f t="shared" si="10"/>
        <v>Violent Crime Prosecution</v>
      </c>
      <c r="M98" s="541" t="str">
        <f t="shared" si="10"/>
        <v>Caseload Equalization Funding</v>
      </c>
      <c r="N98" s="540" t="str">
        <f t="shared" si="10"/>
        <v>Victim's Assistance Program</v>
      </c>
      <c r="O98" s="541" t="str">
        <f t="shared" si="10"/>
        <v xml:space="preserve">SC Centers for Fathers and Families </v>
      </c>
      <c r="P98" s="540" t="str">
        <f t="shared" si="10"/>
        <v>Summary Court Violence Prosecution</v>
      </c>
      <c r="Q98" s="541" t="str">
        <f t="shared" si="10"/>
        <v>Fee for Motions</v>
      </c>
      <c r="R98" s="540" t="str">
        <f t="shared" si="10"/>
        <v>Family &amp; Circuit Court Filing Fee</v>
      </c>
      <c r="S98" s="541" t="str">
        <f t="shared" si="10"/>
        <v>Conditional  Discharge - General Sessions</v>
      </c>
      <c r="T98" s="540" t="str">
        <f t="shared" si="10"/>
        <v xml:space="preserve">Conditional  Discharge - Magistrate </v>
      </c>
      <c r="U98" s="541" t="str">
        <f t="shared" si="10"/>
        <v>Conditional Discharge - Municipal</v>
      </c>
      <c r="V98" s="540" t="str">
        <f t="shared" si="10"/>
        <v>Conviction Surcharge - Law Enforcement Funding</v>
      </c>
      <c r="W98" s="541" t="str">
        <f t="shared" si="10"/>
        <v>Drug Conviction Surcharge</v>
      </c>
      <c r="X98" s="540" t="str">
        <f t="shared" si="10"/>
        <v>Traffic Education Program App Fee - Magistrate</v>
      </c>
      <c r="Y98" s="541" t="str">
        <f t="shared" si="10"/>
        <v>Traffic Education Program App Fee - Municipality</v>
      </c>
      <c r="Z98" s="540" t="str">
        <f t="shared" si="10"/>
        <v>Refund of prior year</v>
      </c>
      <c r="AA98" s="542" t="str">
        <f t="shared" si="10"/>
        <v>Federal Grant</v>
      </c>
    </row>
    <row r="99" spans="1:27" x14ac:dyDescent="0.2">
      <c r="A99" s="2" t="s">
        <v>108</v>
      </c>
      <c r="B99" s="28" t="s">
        <v>27</v>
      </c>
      <c r="C99" s="124"/>
      <c r="D99" s="543" t="str">
        <f t="shared" ref="D99:AA99" si="11">D10</f>
        <v>Recurring</v>
      </c>
      <c r="E99" s="544" t="str">
        <f t="shared" si="11"/>
        <v>Recurring</v>
      </c>
      <c r="F99" s="543" t="str">
        <f t="shared" si="11"/>
        <v>Recurring</v>
      </c>
      <c r="G99" s="544" t="str">
        <f t="shared" si="11"/>
        <v>Recurring</v>
      </c>
      <c r="H99" s="543" t="str">
        <f t="shared" si="11"/>
        <v>Recurring</v>
      </c>
      <c r="I99" s="544" t="str">
        <f t="shared" si="11"/>
        <v>Recurring</v>
      </c>
      <c r="J99" s="543" t="str">
        <f t="shared" si="11"/>
        <v>Recurring</v>
      </c>
      <c r="K99" s="544" t="str">
        <f t="shared" si="11"/>
        <v>Recurring</v>
      </c>
      <c r="L99" s="543" t="str">
        <f t="shared" si="11"/>
        <v>Recurring</v>
      </c>
      <c r="M99" s="544" t="str">
        <f t="shared" si="11"/>
        <v>Recurring</v>
      </c>
      <c r="N99" s="543" t="str">
        <f t="shared" si="11"/>
        <v>Recurring</v>
      </c>
      <c r="O99" s="544" t="str">
        <f t="shared" si="11"/>
        <v>Recurring</v>
      </c>
      <c r="P99" s="543" t="str">
        <f t="shared" si="11"/>
        <v>Recurring</v>
      </c>
      <c r="Q99" s="544" t="str">
        <f t="shared" si="11"/>
        <v>Recurring</v>
      </c>
      <c r="R99" s="543" t="str">
        <f t="shared" si="11"/>
        <v>Recurring</v>
      </c>
      <c r="S99" s="544" t="str">
        <f t="shared" si="11"/>
        <v>Recurring</v>
      </c>
      <c r="T99" s="543" t="str">
        <f t="shared" si="11"/>
        <v>Recurring</v>
      </c>
      <c r="U99" s="544" t="str">
        <f t="shared" si="11"/>
        <v>Recurring</v>
      </c>
      <c r="V99" s="543" t="str">
        <f t="shared" si="11"/>
        <v>Recurring</v>
      </c>
      <c r="W99" s="544" t="str">
        <f t="shared" si="11"/>
        <v>Recurring</v>
      </c>
      <c r="X99" s="543" t="str">
        <f t="shared" si="11"/>
        <v>Recurring</v>
      </c>
      <c r="Y99" s="544" t="str">
        <f t="shared" si="11"/>
        <v>Recurring</v>
      </c>
      <c r="Z99" s="543" t="str">
        <f t="shared" si="11"/>
        <v>One-Time</v>
      </c>
      <c r="AA99" s="545" t="str">
        <f t="shared" si="11"/>
        <v>Recurring</v>
      </c>
    </row>
    <row r="100" spans="1:27" x14ac:dyDescent="0.2">
      <c r="A100" s="2" t="s">
        <v>109</v>
      </c>
      <c r="B100" s="28" t="s">
        <v>45</v>
      </c>
      <c r="C100" s="124"/>
      <c r="D100" s="543" t="str">
        <f t="shared" ref="D100:AA100" si="12">D11</f>
        <v>State</v>
      </c>
      <c r="E100" s="544" t="str">
        <f t="shared" si="12"/>
        <v>State</v>
      </c>
      <c r="F100" s="543" t="str">
        <f t="shared" si="12"/>
        <v>State</v>
      </c>
      <c r="G100" s="544" t="str">
        <f t="shared" si="12"/>
        <v>State</v>
      </c>
      <c r="H100" s="543" t="str">
        <f t="shared" si="12"/>
        <v>State</v>
      </c>
      <c r="I100" s="544" t="str">
        <f t="shared" si="12"/>
        <v>State</v>
      </c>
      <c r="J100" s="543" t="str">
        <f t="shared" si="12"/>
        <v>State</v>
      </c>
      <c r="K100" s="544" t="str">
        <f t="shared" si="12"/>
        <v>State</v>
      </c>
      <c r="L100" s="543" t="str">
        <f t="shared" si="12"/>
        <v>State</v>
      </c>
      <c r="M100" s="544" t="str">
        <f t="shared" si="12"/>
        <v>State</v>
      </c>
      <c r="N100" s="543" t="str">
        <f t="shared" si="12"/>
        <v>State</v>
      </c>
      <c r="O100" s="544" t="str">
        <f t="shared" si="12"/>
        <v>State</v>
      </c>
      <c r="P100" s="543" t="str">
        <f t="shared" si="12"/>
        <v>State</v>
      </c>
      <c r="Q100" s="544" t="str">
        <f t="shared" si="12"/>
        <v>Other</v>
      </c>
      <c r="R100" s="543" t="str">
        <f t="shared" si="12"/>
        <v>Other</v>
      </c>
      <c r="S100" s="544" t="str">
        <f t="shared" si="12"/>
        <v>Other</v>
      </c>
      <c r="T100" s="543" t="str">
        <f t="shared" si="12"/>
        <v>Other</v>
      </c>
      <c r="U100" s="544" t="str">
        <f t="shared" si="12"/>
        <v>Other</v>
      </c>
      <c r="V100" s="543" t="str">
        <f t="shared" si="12"/>
        <v>Other</v>
      </c>
      <c r="W100" s="544" t="str">
        <f t="shared" si="12"/>
        <v>Other</v>
      </c>
      <c r="X100" s="543" t="str">
        <f t="shared" si="12"/>
        <v>Other</v>
      </c>
      <c r="Y100" s="544" t="str">
        <f t="shared" si="12"/>
        <v>Other</v>
      </c>
      <c r="Z100" s="543" t="str">
        <f t="shared" si="12"/>
        <v>State</v>
      </c>
      <c r="AA100" s="545" t="str">
        <f t="shared" si="12"/>
        <v>Federal</v>
      </c>
    </row>
    <row r="101" spans="1:27" ht="38.25" x14ac:dyDescent="0.2">
      <c r="A101" s="34" t="s">
        <v>110</v>
      </c>
      <c r="B101" s="28" t="s">
        <v>40</v>
      </c>
      <c r="C101" s="124"/>
      <c r="D101" s="546" t="str">
        <f t="shared" ref="D101:AA101" si="13">D32</f>
        <v>I. Administration; II. Offices of Circuit Solicitors, III. Employee Benefits</v>
      </c>
      <c r="E101" s="538" t="str">
        <f t="shared" si="13"/>
        <v>II. Offices of Circuit Solicitors</v>
      </c>
      <c r="F101" s="546" t="str">
        <f t="shared" si="13"/>
        <v>II. Offices of Circuit Solicitors</v>
      </c>
      <c r="G101" s="538" t="str">
        <f t="shared" si="13"/>
        <v>II. Offices of Circuit Solicitors</v>
      </c>
      <c r="H101" s="546" t="str">
        <f t="shared" si="13"/>
        <v>II. Offices of Circuit Solicitors</v>
      </c>
      <c r="I101" s="538" t="str">
        <f t="shared" si="13"/>
        <v>II. Offices of Circuit Solicitors</v>
      </c>
      <c r="J101" s="546" t="str">
        <f t="shared" si="13"/>
        <v>II. Offices of Circuit Solicitors</v>
      </c>
      <c r="K101" s="538" t="str">
        <f t="shared" si="13"/>
        <v>II. Offices of Circuit Solicitors</v>
      </c>
      <c r="L101" s="546" t="str">
        <f t="shared" si="13"/>
        <v>II. Offices of Circuit Solicitors</v>
      </c>
      <c r="M101" s="538" t="str">
        <f t="shared" si="13"/>
        <v>II. Offices of Circuit Solicitors</v>
      </c>
      <c r="N101" s="546" t="str">
        <f t="shared" si="13"/>
        <v>II. Offices of Circuit Solicitors</v>
      </c>
      <c r="O101" s="538" t="str">
        <f t="shared" si="13"/>
        <v>II. Offices of Circuit Solicitors</v>
      </c>
      <c r="P101" s="546" t="str">
        <f t="shared" si="13"/>
        <v>II. Offices of Circuit Solicitors</v>
      </c>
      <c r="Q101" s="538" t="str">
        <f t="shared" si="13"/>
        <v xml:space="preserve">II. Offices of Circuit Solicitors </v>
      </c>
      <c r="R101" s="546" t="str">
        <f t="shared" si="13"/>
        <v>II. Offices of Circuit Solicitors</v>
      </c>
      <c r="S101" s="538" t="str">
        <f t="shared" si="13"/>
        <v>II. Offices of Circuit Solicitors</v>
      </c>
      <c r="T101" s="546" t="str">
        <f t="shared" si="13"/>
        <v>II. Offices of Circuit Solicitors</v>
      </c>
      <c r="U101" s="538" t="str">
        <f t="shared" si="13"/>
        <v>II. Offices of Circuit Solicitors</v>
      </c>
      <c r="V101" s="546" t="str">
        <f t="shared" si="13"/>
        <v>II. Offices of Circuit Solicitors</v>
      </c>
      <c r="W101" s="538" t="str">
        <f t="shared" si="13"/>
        <v>II. Offices of Circuit Solicitors</v>
      </c>
      <c r="X101" s="546" t="str">
        <f t="shared" si="13"/>
        <v>II. Offices of Circuit Solicitors</v>
      </c>
      <c r="Y101" s="538" t="str">
        <f t="shared" si="13"/>
        <v>II. Offices of Circuit Solicitors</v>
      </c>
      <c r="Z101" s="546" t="str">
        <f t="shared" si="13"/>
        <v>I. Administration</v>
      </c>
      <c r="AA101" s="547" t="str">
        <f t="shared" si="13"/>
        <v xml:space="preserve">I. Administration, III. Employee Benefits </v>
      </c>
    </row>
    <row r="102" spans="1:27" x14ac:dyDescent="0.2">
      <c r="A102" s="2" t="s">
        <v>111</v>
      </c>
      <c r="B102" s="28" t="str">
        <f t="shared" ref="B102:AA102" si="14">B40</f>
        <v xml:space="preserve">Total allowed to spend by END of 2016-17  </v>
      </c>
      <c r="C102" s="111">
        <f t="shared" si="14"/>
        <v>36789759.109999999</v>
      </c>
      <c r="D102" s="397">
        <f t="shared" si="14"/>
        <v>6296040.1100000003</v>
      </c>
      <c r="E102" s="110">
        <f t="shared" si="14"/>
        <v>5872002</v>
      </c>
      <c r="F102" s="397">
        <f t="shared" si="14"/>
        <v>56436</v>
      </c>
      <c r="G102" s="110">
        <f t="shared" si="14"/>
        <v>52965</v>
      </c>
      <c r="H102" s="397">
        <f t="shared" si="14"/>
        <v>38000</v>
      </c>
      <c r="I102" s="110">
        <f t="shared" si="14"/>
        <v>1179041</v>
      </c>
      <c r="J102" s="397">
        <f t="shared" si="14"/>
        <v>1600000</v>
      </c>
      <c r="K102" s="110">
        <f t="shared" si="14"/>
        <v>150000</v>
      </c>
      <c r="L102" s="397">
        <f t="shared" si="14"/>
        <v>1600000</v>
      </c>
      <c r="M102" s="110">
        <f t="shared" si="14"/>
        <v>7826872</v>
      </c>
      <c r="N102" s="397">
        <f t="shared" si="14"/>
        <v>132703</v>
      </c>
      <c r="O102" s="110">
        <f t="shared" si="14"/>
        <v>400000</v>
      </c>
      <c r="P102" s="397">
        <f t="shared" si="14"/>
        <v>2980117</v>
      </c>
      <c r="Q102" s="110">
        <f t="shared" si="14"/>
        <v>450000</v>
      </c>
      <c r="R102" s="397">
        <f t="shared" si="14"/>
        <v>300000</v>
      </c>
      <c r="S102" s="110">
        <f t="shared" si="14"/>
        <v>225000</v>
      </c>
      <c r="T102" s="397">
        <f t="shared" si="14"/>
        <v>200000</v>
      </c>
      <c r="U102" s="110">
        <f t="shared" si="14"/>
        <v>175000</v>
      </c>
      <c r="V102" s="397">
        <f t="shared" si="14"/>
        <v>4000000</v>
      </c>
      <c r="W102" s="110">
        <f t="shared" si="14"/>
        <v>2800000</v>
      </c>
      <c r="X102" s="397">
        <f t="shared" si="14"/>
        <v>50000</v>
      </c>
      <c r="Y102" s="110">
        <f t="shared" si="14"/>
        <v>50000</v>
      </c>
      <c r="Z102" s="397">
        <f t="shared" si="14"/>
        <v>0</v>
      </c>
      <c r="AA102" s="256">
        <f t="shared" si="14"/>
        <v>355583</v>
      </c>
    </row>
    <row r="103" spans="1:27" x14ac:dyDescent="0.2">
      <c r="A103" s="2" t="s">
        <v>112</v>
      </c>
      <c r="B103" s="28" t="s">
        <v>43</v>
      </c>
      <c r="C103" s="111">
        <f>C88</f>
        <v>36789759</v>
      </c>
      <c r="D103" s="397">
        <f>D88</f>
        <v>6296040</v>
      </c>
      <c r="E103" s="110">
        <f t="shared" ref="E103:AA103" si="15">E88</f>
        <v>5872002</v>
      </c>
      <c r="F103" s="397">
        <f t="shared" si="15"/>
        <v>56436</v>
      </c>
      <c r="G103" s="110">
        <f t="shared" si="15"/>
        <v>52965</v>
      </c>
      <c r="H103" s="397">
        <f t="shared" si="15"/>
        <v>38000</v>
      </c>
      <c r="I103" s="110">
        <f t="shared" si="15"/>
        <v>1179041</v>
      </c>
      <c r="J103" s="397">
        <f t="shared" si="15"/>
        <v>1600000</v>
      </c>
      <c r="K103" s="110">
        <f t="shared" si="15"/>
        <v>150000</v>
      </c>
      <c r="L103" s="397">
        <f t="shared" si="15"/>
        <v>1600000</v>
      </c>
      <c r="M103" s="110">
        <f t="shared" si="15"/>
        <v>7826872</v>
      </c>
      <c r="N103" s="397">
        <f t="shared" si="15"/>
        <v>132703</v>
      </c>
      <c r="O103" s="110">
        <f t="shared" si="15"/>
        <v>400000</v>
      </c>
      <c r="P103" s="397">
        <f t="shared" si="15"/>
        <v>2980117</v>
      </c>
      <c r="Q103" s="110">
        <f t="shared" si="15"/>
        <v>450000</v>
      </c>
      <c r="R103" s="397">
        <f t="shared" si="15"/>
        <v>300000</v>
      </c>
      <c r="S103" s="110">
        <f t="shared" si="15"/>
        <v>225000</v>
      </c>
      <c r="T103" s="397">
        <f t="shared" si="15"/>
        <v>200000</v>
      </c>
      <c r="U103" s="110">
        <f t="shared" si="15"/>
        <v>175000</v>
      </c>
      <c r="V103" s="397">
        <f t="shared" si="15"/>
        <v>4000000</v>
      </c>
      <c r="W103" s="110">
        <f t="shared" si="15"/>
        <v>2800000</v>
      </c>
      <c r="X103" s="397">
        <f t="shared" si="15"/>
        <v>50000</v>
      </c>
      <c r="Y103" s="110">
        <f t="shared" si="15"/>
        <v>50000</v>
      </c>
      <c r="Z103" s="397">
        <f t="shared" si="15"/>
        <v>0</v>
      </c>
      <c r="AA103" s="256">
        <f t="shared" si="15"/>
        <v>355583</v>
      </c>
    </row>
    <row r="104" spans="1:27" s="3" customFormat="1" x14ac:dyDescent="0.2">
      <c r="A104" s="2" t="s">
        <v>113</v>
      </c>
      <c r="B104" s="28" t="s">
        <v>137</v>
      </c>
      <c r="C104" s="111">
        <f>C94</f>
        <v>0</v>
      </c>
      <c r="D104" s="397">
        <f>D94</f>
        <v>0</v>
      </c>
      <c r="E104" s="110">
        <f t="shared" ref="E104:R104" si="16">E94</f>
        <v>0</v>
      </c>
      <c r="F104" s="397">
        <f t="shared" si="16"/>
        <v>0</v>
      </c>
      <c r="G104" s="110">
        <f t="shared" si="16"/>
        <v>0</v>
      </c>
      <c r="H104" s="397">
        <f t="shared" si="16"/>
        <v>0</v>
      </c>
      <c r="I104" s="110">
        <f t="shared" si="16"/>
        <v>0</v>
      </c>
      <c r="J104" s="397">
        <f t="shared" si="16"/>
        <v>0</v>
      </c>
      <c r="K104" s="110">
        <f t="shared" si="16"/>
        <v>0</v>
      </c>
      <c r="L104" s="397">
        <f t="shared" si="16"/>
        <v>0</v>
      </c>
      <c r="M104" s="110">
        <f t="shared" si="16"/>
        <v>0</v>
      </c>
      <c r="N104" s="397">
        <f t="shared" si="16"/>
        <v>0</v>
      </c>
      <c r="O104" s="110">
        <f t="shared" si="16"/>
        <v>0</v>
      </c>
      <c r="P104" s="397">
        <f t="shared" si="16"/>
        <v>0</v>
      </c>
      <c r="Q104" s="110">
        <f t="shared" si="16"/>
        <v>0</v>
      </c>
      <c r="R104" s="397">
        <f t="shared" si="16"/>
        <v>0</v>
      </c>
      <c r="S104" s="122">
        <f t="shared" ref="S104:AA104" si="17">S94</f>
        <v>0</v>
      </c>
      <c r="T104" s="399">
        <f t="shared" si="17"/>
        <v>0</v>
      </c>
      <c r="U104" s="122">
        <f t="shared" si="17"/>
        <v>0</v>
      </c>
      <c r="V104" s="399">
        <f t="shared" si="17"/>
        <v>0</v>
      </c>
      <c r="W104" s="122">
        <f t="shared" si="17"/>
        <v>0</v>
      </c>
      <c r="X104" s="399">
        <f t="shared" si="17"/>
        <v>0</v>
      </c>
      <c r="Y104" s="122">
        <f t="shared" si="17"/>
        <v>0</v>
      </c>
      <c r="Z104" s="399">
        <f t="shared" si="17"/>
        <v>0</v>
      </c>
      <c r="AA104" s="269">
        <f t="shared" si="17"/>
        <v>0</v>
      </c>
    </row>
    <row r="105" spans="1:27" s="433" customFormat="1" ht="13.5" thickBot="1" x14ac:dyDescent="0.25">
      <c r="A105" s="432" t="s">
        <v>114</v>
      </c>
      <c r="B105" s="257" t="s">
        <v>147</v>
      </c>
      <c r="C105" s="428">
        <f t="shared" ref="C105:AA105" si="18">C102-C103-C104</f>
        <v>0.10999999940395355</v>
      </c>
      <c r="D105" s="412">
        <f t="shared" si="18"/>
        <v>0.11000000033527613</v>
      </c>
      <c r="E105" s="428">
        <f t="shared" si="18"/>
        <v>0</v>
      </c>
      <c r="F105" s="441">
        <f t="shared" si="18"/>
        <v>0</v>
      </c>
      <c r="G105" s="428">
        <f t="shared" si="18"/>
        <v>0</v>
      </c>
      <c r="H105" s="441">
        <f t="shared" si="18"/>
        <v>0</v>
      </c>
      <c r="I105" s="428">
        <f t="shared" si="18"/>
        <v>0</v>
      </c>
      <c r="J105" s="441">
        <f t="shared" si="18"/>
        <v>0</v>
      </c>
      <c r="K105" s="428">
        <f t="shared" si="18"/>
        <v>0</v>
      </c>
      <c r="L105" s="441">
        <f t="shared" si="18"/>
        <v>0</v>
      </c>
      <c r="M105" s="428">
        <f t="shared" si="18"/>
        <v>0</v>
      </c>
      <c r="N105" s="441">
        <f t="shared" si="18"/>
        <v>0</v>
      </c>
      <c r="O105" s="428">
        <f t="shared" si="18"/>
        <v>0</v>
      </c>
      <c r="P105" s="441">
        <f t="shared" si="18"/>
        <v>0</v>
      </c>
      <c r="Q105" s="428">
        <f t="shared" si="18"/>
        <v>0</v>
      </c>
      <c r="R105" s="441">
        <f t="shared" si="18"/>
        <v>0</v>
      </c>
      <c r="S105" s="428">
        <f t="shared" si="18"/>
        <v>0</v>
      </c>
      <c r="T105" s="441">
        <f t="shared" si="18"/>
        <v>0</v>
      </c>
      <c r="U105" s="428">
        <f t="shared" si="18"/>
        <v>0</v>
      </c>
      <c r="V105" s="441">
        <f t="shared" si="18"/>
        <v>0</v>
      </c>
      <c r="W105" s="428">
        <f t="shared" si="18"/>
        <v>0</v>
      </c>
      <c r="X105" s="441">
        <f t="shared" si="18"/>
        <v>0</v>
      </c>
      <c r="Y105" s="428">
        <f t="shared" si="18"/>
        <v>0</v>
      </c>
      <c r="Z105" s="441">
        <f t="shared" si="18"/>
        <v>0</v>
      </c>
      <c r="AA105" s="442">
        <f t="shared" si="18"/>
        <v>0</v>
      </c>
    </row>
    <row r="106" spans="1:27" s="3" customFormat="1" x14ac:dyDescent="0.2">
      <c r="A106" s="2"/>
      <c r="B106" s="32"/>
      <c r="C106" s="47"/>
      <c r="D106" s="9"/>
      <c r="E106" s="8"/>
      <c r="F106" s="8"/>
      <c r="G106" s="8"/>
      <c r="H106" s="8"/>
      <c r="I106" s="8"/>
      <c r="J106" s="8"/>
      <c r="K106" s="8"/>
      <c r="L106" s="8"/>
      <c r="M106" s="8"/>
      <c r="N106" s="8"/>
      <c r="O106" s="8"/>
      <c r="P106" s="8"/>
      <c r="Q106" s="8"/>
      <c r="R106" s="8"/>
      <c r="S106" s="8"/>
      <c r="T106" s="8"/>
      <c r="U106" s="8"/>
      <c r="V106" s="8"/>
      <c r="W106" s="8"/>
      <c r="X106" s="8"/>
      <c r="Y106" s="8"/>
      <c r="Z106" s="8"/>
      <c r="AA106" s="8"/>
    </row>
    <row r="107" spans="1:27" ht="18.75" x14ac:dyDescent="0.2">
      <c r="A107" s="45" t="s">
        <v>31</v>
      </c>
      <c r="B107" s="227" t="s">
        <v>202</v>
      </c>
      <c r="C107" s="55"/>
      <c r="D107" s="149"/>
      <c r="E107" s="6"/>
      <c r="F107" s="6"/>
      <c r="G107" s="6"/>
      <c r="H107" s="6"/>
      <c r="I107" s="6"/>
      <c r="J107" s="6"/>
      <c r="K107" s="6"/>
      <c r="L107" s="6"/>
      <c r="M107" s="6"/>
      <c r="N107" s="6"/>
      <c r="O107" s="6"/>
      <c r="P107" s="6"/>
      <c r="Q107" s="6"/>
      <c r="R107" s="6"/>
      <c r="S107" s="6"/>
      <c r="T107" s="6"/>
      <c r="U107" s="6"/>
      <c r="V107" s="6"/>
      <c r="W107" s="6"/>
      <c r="X107" s="6"/>
      <c r="Y107" s="6"/>
      <c r="Z107" s="6"/>
      <c r="AA107" s="6"/>
    </row>
    <row r="108" spans="1:27" s="13" customFormat="1" x14ac:dyDescent="0.2">
      <c r="A108" s="45"/>
      <c r="B108" s="24"/>
      <c r="C108" s="50"/>
      <c r="D108" s="12"/>
      <c r="E108" s="51"/>
      <c r="F108" s="51"/>
      <c r="G108" s="51"/>
      <c r="H108" s="51"/>
      <c r="I108" s="51"/>
      <c r="J108" s="51"/>
      <c r="K108" s="51"/>
      <c r="L108" s="51"/>
      <c r="M108" s="51"/>
      <c r="N108" s="51"/>
      <c r="O108" s="51"/>
      <c r="P108" s="51"/>
      <c r="Q108" s="51"/>
      <c r="R108" s="51"/>
      <c r="S108" s="51"/>
      <c r="T108" s="51"/>
      <c r="U108" s="51"/>
      <c r="V108" s="51"/>
      <c r="W108" s="51"/>
      <c r="X108" s="51"/>
      <c r="Y108" s="51"/>
      <c r="Z108" s="51"/>
      <c r="AA108" s="51"/>
    </row>
    <row r="109" spans="1:27" ht="13.5" thickBot="1" x14ac:dyDescent="0.25">
      <c r="A109" s="45"/>
      <c r="B109" s="82" t="s">
        <v>157</v>
      </c>
      <c r="C109" s="50"/>
      <c r="D109" s="12"/>
      <c r="E109" s="51"/>
      <c r="F109" s="51"/>
      <c r="G109" s="51"/>
      <c r="H109" s="51"/>
      <c r="I109" s="51"/>
      <c r="J109" s="51"/>
      <c r="K109" s="51"/>
      <c r="L109" s="51"/>
      <c r="M109" s="51"/>
      <c r="N109" s="51"/>
      <c r="O109" s="51"/>
      <c r="P109" s="51"/>
      <c r="Q109" s="51"/>
      <c r="R109" s="51"/>
      <c r="S109" s="51"/>
      <c r="T109" s="51"/>
      <c r="U109" s="51"/>
      <c r="V109" s="51"/>
      <c r="W109" s="51"/>
      <c r="X109" s="51"/>
      <c r="Y109" s="51"/>
      <c r="Z109" s="51"/>
      <c r="AA109" s="51"/>
    </row>
    <row r="110" spans="1:27" x14ac:dyDescent="0.2">
      <c r="A110" s="34"/>
      <c r="B110" s="277" t="s">
        <v>187</v>
      </c>
      <c r="C110" s="60"/>
      <c r="D110" s="394" t="s">
        <v>150</v>
      </c>
      <c r="E110" s="134" t="s">
        <v>151</v>
      </c>
      <c r="F110" s="402" t="s">
        <v>152</v>
      </c>
      <c r="G110" s="134" t="s">
        <v>153</v>
      </c>
      <c r="H110" s="402" t="s">
        <v>727</v>
      </c>
      <c r="I110" s="134" t="s">
        <v>726</v>
      </c>
      <c r="J110" s="402" t="s">
        <v>725</v>
      </c>
      <c r="K110" s="134" t="s">
        <v>724</v>
      </c>
      <c r="L110" s="402" t="s">
        <v>723</v>
      </c>
      <c r="M110" s="134" t="s">
        <v>722</v>
      </c>
      <c r="N110" s="402" t="s">
        <v>721</v>
      </c>
      <c r="O110" s="134" t="s">
        <v>720</v>
      </c>
      <c r="P110" s="402" t="s">
        <v>719</v>
      </c>
      <c r="Q110" s="134" t="s">
        <v>718</v>
      </c>
      <c r="R110" s="402" t="s">
        <v>717</v>
      </c>
      <c r="S110" s="134" t="s">
        <v>716</v>
      </c>
      <c r="T110" s="402" t="s">
        <v>715</v>
      </c>
      <c r="U110" s="134" t="s">
        <v>714</v>
      </c>
      <c r="V110" s="402" t="s">
        <v>713</v>
      </c>
      <c r="W110" s="134" t="s">
        <v>712</v>
      </c>
      <c r="X110" s="402" t="s">
        <v>711</v>
      </c>
      <c r="Y110" s="134" t="s">
        <v>710</v>
      </c>
      <c r="Z110" s="402" t="s">
        <v>709</v>
      </c>
      <c r="AA110" s="278" t="s">
        <v>708</v>
      </c>
    </row>
    <row r="111" spans="1:27" ht="38.25" x14ac:dyDescent="0.2">
      <c r="A111" s="2" t="s">
        <v>47</v>
      </c>
      <c r="B111" s="28" t="s">
        <v>188</v>
      </c>
      <c r="C111" s="124"/>
      <c r="D111" s="546" t="str">
        <f t="shared" ref="D111:AA111" si="19">D9</f>
        <v>General Fund Appropriations</v>
      </c>
      <c r="E111" s="538" t="str">
        <f t="shared" si="19"/>
        <v>Judicial Circuit State Support</v>
      </c>
      <c r="F111" s="546" t="str">
        <f t="shared" si="19"/>
        <v>Richland County Drug Court</v>
      </c>
      <c r="G111" s="538" t="str">
        <f t="shared" si="19"/>
        <v>Kershaw County Drug Court</v>
      </c>
      <c r="H111" s="546" t="str">
        <f t="shared" si="19"/>
        <v>Saluda County Drug Court</v>
      </c>
      <c r="I111" s="538" t="str">
        <f t="shared" si="19"/>
        <v>DUI Prosecution</v>
      </c>
      <c r="J111" s="546" t="str">
        <f t="shared" si="19"/>
        <v>Criminal Domestic Violence Prosecutor</v>
      </c>
      <c r="K111" s="538" t="str">
        <f t="shared" si="19"/>
        <v>12th Judicial Circuit Drug Court</v>
      </c>
      <c r="L111" s="546" t="str">
        <f t="shared" si="19"/>
        <v>Violent Crime Prosecution</v>
      </c>
      <c r="M111" s="538" t="str">
        <f t="shared" si="19"/>
        <v>Caseload Equalization Funding</v>
      </c>
      <c r="N111" s="546" t="str">
        <f t="shared" si="19"/>
        <v>Victim's Assistance Program</v>
      </c>
      <c r="O111" s="538" t="str">
        <f t="shared" si="19"/>
        <v xml:space="preserve">SC Centers for Fathers and Families </v>
      </c>
      <c r="P111" s="546" t="str">
        <f t="shared" si="19"/>
        <v>Summary Court Violence Prosecution</v>
      </c>
      <c r="Q111" s="538" t="str">
        <f t="shared" si="19"/>
        <v>Fee for Motions</v>
      </c>
      <c r="R111" s="546" t="str">
        <f t="shared" si="19"/>
        <v>Family &amp; Circuit Court Filing Fee</v>
      </c>
      <c r="S111" s="538" t="str">
        <f t="shared" si="19"/>
        <v>Conditional  Discharge - General Sessions</v>
      </c>
      <c r="T111" s="546" t="str">
        <f t="shared" si="19"/>
        <v xml:space="preserve">Conditional  Discharge - Magistrate </v>
      </c>
      <c r="U111" s="538" t="str">
        <f t="shared" si="19"/>
        <v>Conditional Discharge - Municipal</v>
      </c>
      <c r="V111" s="546" t="str">
        <f t="shared" si="19"/>
        <v>Conviction Surcharge - Law Enforcement Funding</v>
      </c>
      <c r="W111" s="538" t="str">
        <f t="shared" si="19"/>
        <v>Drug Conviction Surcharge</v>
      </c>
      <c r="X111" s="546" t="str">
        <f t="shared" si="19"/>
        <v>Traffic Education Program App Fee - Magistrate</v>
      </c>
      <c r="Y111" s="538" t="str">
        <f t="shared" si="19"/>
        <v>Traffic Education Program App Fee - Municipality</v>
      </c>
      <c r="Z111" s="546" t="str">
        <f t="shared" si="19"/>
        <v>Refund of prior year</v>
      </c>
      <c r="AA111" s="547" t="str">
        <f t="shared" si="19"/>
        <v>Federal Grant</v>
      </c>
    </row>
    <row r="112" spans="1:27" x14ac:dyDescent="0.2">
      <c r="A112" s="2" t="s">
        <v>48</v>
      </c>
      <c r="B112" s="28" t="s">
        <v>27</v>
      </c>
      <c r="C112" s="124"/>
      <c r="D112" s="546" t="str">
        <f t="shared" ref="D112:AA112" si="20">D10</f>
        <v>Recurring</v>
      </c>
      <c r="E112" s="538" t="str">
        <f t="shared" si="20"/>
        <v>Recurring</v>
      </c>
      <c r="F112" s="546" t="str">
        <f t="shared" si="20"/>
        <v>Recurring</v>
      </c>
      <c r="G112" s="538" t="str">
        <f t="shared" si="20"/>
        <v>Recurring</v>
      </c>
      <c r="H112" s="546" t="str">
        <f t="shared" si="20"/>
        <v>Recurring</v>
      </c>
      <c r="I112" s="538" t="str">
        <f t="shared" si="20"/>
        <v>Recurring</v>
      </c>
      <c r="J112" s="546" t="str">
        <f t="shared" si="20"/>
        <v>Recurring</v>
      </c>
      <c r="K112" s="538" t="str">
        <f t="shared" si="20"/>
        <v>Recurring</v>
      </c>
      <c r="L112" s="546" t="str">
        <f t="shared" si="20"/>
        <v>Recurring</v>
      </c>
      <c r="M112" s="538" t="str">
        <f t="shared" si="20"/>
        <v>Recurring</v>
      </c>
      <c r="N112" s="546" t="str">
        <f t="shared" si="20"/>
        <v>Recurring</v>
      </c>
      <c r="O112" s="538" t="str">
        <f t="shared" si="20"/>
        <v>Recurring</v>
      </c>
      <c r="P112" s="546" t="str">
        <f t="shared" si="20"/>
        <v>Recurring</v>
      </c>
      <c r="Q112" s="538" t="str">
        <f t="shared" si="20"/>
        <v>Recurring</v>
      </c>
      <c r="R112" s="546" t="str">
        <f t="shared" si="20"/>
        <v>Recurring</v>
      </c>
      <c r="S112" s="538" t="str">
        <f t="shared" si="20"/>
        <v>Recurring</v>
      </c>
      <c r="T112" s="546" t="str">
        <f t="shared" si="20"/>
        <v>Recurring</v>
      </c>
      <c r="U112" s="538" t="str">
        <f t="shared" si="20"/>
        <v>Recurring</v>
      </c>
      <c r="V112" s="546" t="str">
        <f t="shared" si="20"/>
        <v>Recurring</v>
      </c>
      <c r="W112" s="538" t="str">
        <f t="shared" si="20"/>
        <v>Recurring</v>
      </c>
      <c r="X112" s="546" t="str">
        <f t="shared" si="20"/>
        <v>Recurring</v>
      </c>
      <c r="Y112" s="538" t="str">
        <f t="shared" si="20"/>
        <v>Recurring</v>
      </c>
      <c r="Z112" s="546" t="str">
        <f t="shared" si="20"/>
        <v>One-Time</v>
      </c>
      <c r="AA112" s="547" t="str">
        <f t="shared" si="20"/>
        <v>Recurring</v>
      </c>
    </row>
    <row r="113" spans="1:27" x14ac:dyDescent="0.2">
      <c r="A113" s="2" t="s">
        <v>49</v>
      </c>
      <c r="B113" s="28" t="s">
        <v>45</v>
      </c>
      <c r="C113" s="124"/>
      <c r="D113" s="546" t="str">
        <f t="shared" ref="D113:AA113" si="21">D11</f>
        <v>State</v>
      </c>
      <c r="E113" s="538" t="str">
        <f t="shared" si="21"/>
        <v>State</v>
      </c>
      <c r="F113" s="546" t="str">
        <f t="shared" si="21"/>
        <v>State</v>
      </c>
      <c r="G113" s="538" t="str">
        <f t="shared" si="21"/>
        <v>State</v>
      </c>
      <c r="H113" s="546" t="str">
        <f t="shared" si="21"/>
        <v>State</v>
      </c>
      <c r="I113" s="538" t="str">
        <f t="shared" si="21"/>
        <v>State</v>
      </c>
      <c r="J113" s="546" t="str">
        <f t="shared" si="21"/>
        <v>State</v>
      </c>
      <c r="K113" s="538" t="str">
        <f t="shared" si="21"/>
        <v>State</v>
      </c>
      <c r="L113" s="546" t="str">
        <f t="shared" si="21"/>
        <v>State</v>
      </c>
      <c r="M113" s="538" t="str">
        <f t="shared" si="21"/>
        <v>State</v>
      </c>
      <c r="N113" s="546" t="str">
        <f t="shared" si="21"/>
        <v>State</v>
      </c>
      <c r="O113" s="538" t="str">
        <f t="shared" si="21"/>
        <v>State</v>
      </c>
      <c r="P113" s="546" t="str">
        <f t="shared" si="21"/>
        <v>State</v>
      </c>
      <c r="Q113" s="538" t="str">
        <f t="shared" si="21"/>
        <v>Other</v>
      </c>
      <c r="R113" s="546" t="str">
        <f t="shared" si="21"/>
        <v>Other</v>
      </c>
      <c r="S113" s="538" t="str">
        <f t="shared" si="21"/>
        <v>Other</v>
      </c>
      <c r="T113" s="546" t="str">
        <f t="shared" si="21"/>
        <v>Other</v>
      </c>
      <c r="U113" s="538" t="str">
        <f t="shared" si="21"/>
        <v>Other</v>
      </c>
      <c r="V113" s="546" t="str">
        <f t="shared" si="21"/>
        <v>Other</v>
      </c>
      <c r="W113" s="538" t="str">
        <f t="shared" si="21"/>
        <v>Other</v>
      </c>
      <c r="X113" s="546" t="str">
        <f t="shared" si="21"/>
        <v>Other</v>
      </c>
      <c r="Y113" s="538" t="str">
        <f t="shared" si="21"/>
        <v>Other</v>
      </c>
      <c r="Z113" s="546" t="str">
        <f t="shared" si="21"/>
        <v>State</v>
      </c>
      <c r="AA113" s="547" t="str">
        <f t="shared" si="21"/>
        <v>Federal</v>
      </c>
    </row>
    <row r="114" spans="1:27" s="13" customFormat="1" ht="25.5" x14ac:dyDescent="0.2">
      <c r="A114" s="58" t="s">
        <v>192</v>
      </c>
      <c r="B114" s="28" t="s">
        <v>165</v>
      </c>
      <c r="C114" s="124"/>
      <c r="D114" s="546" t="str">
        <f t="shared" ref="D114:AA114" si="22">D12</f>
        <v>Administration, Offices of Circuit Solicitors</v>
      </c>
      <c r="E114" s="538" t="str">
        <f t="shared" si="22"/>
        <v>Offices of Circuit Solicitors</v>
      </c>
      <c r="F114" s="546" t="str">
        <f t="shared" si="22"/>
        <v>Offices of Circuit Solicitors</v>
      </c>
      <c r="G114" s="538" t="str">
        <f t="shared" si="22"/>
        <v>Offices of Circuit Solicitors</v>
      </c>
      <c r="H114" s="546" t="str">
        <f t="shared" si="22"/>
        <v>Offices of Circuit Solicitors</v>
      </c>
      <c r="I114" s="538" t="str">
        <f t="shared" si="22"/>
        <v>Offices of Circuit Solicitors</v>
      </c>
      <c r="J114" s="546" t="str">
        <f t="shared" si="22"/>
        <v>Offices of Circuit Solicitors</v>
      </c>
      <c r="K114" s="538" t="str">
        <f t="shared" si="22"/>
        <v>Offices of Circuit Solicitors</v>
      </c>
      <c r="L114" s="546" t="str">
        <f t="shared" si="22"/>
        <v>Offices of Circuit Solicitors</v>
      </c>
      <c r="M114" s="538" t="str">
        <f t="shared" si="22"/>
        <v>Offices of Circuit Solicitors</v>
      </c>
      <c r="N114" s="546" t="str">
        <f t="shared" si="22"/>
        <v>Offices of Circuit Solicitors</v>
      </c>
      <c r="O114" s="538" t="str">
        <f t="shared" si="22"/>
        <v>Offices of Circuit Solicitors</v>
      </c>
      <c r="P114" s="546" t="str">
        <f t="shared" si="22"/>
        <v>Offices of Circuit Solicitors</v>
      </c>
      <c r="Q114" s="538" t="str">
        <f t="shared" si="22"/>
        <v>Offices of Circuit Solicitors</v>
      </c>
      <c r="R114" s="546" t="str">
        <f t="shared" si="22"/>
        <v>Offices of Circuit Solicitors</v>
      </c>
      <c r="S114" s="538" t="str">
        <f t="shared" si="22"/>
        <v>Offices of Circuit Solicitors</v>
      </c>
      <c r="T114" s="546" t="str">
        <f t="shared" si="22"/>
        <v>Offices of Circuit Solicitors</v>
      </c>
      <c r="U114" s="538" t="str">
        <f t="shared" si="22"/>
        <v>Offices of Circuit Solicitors</v>
      </c>
      <c r="V114" s="546" t="str">
        <f t="shared" si="22"/>
        <v>Offices of Circuit Solicitors</v>
      </c>
      <c r="W114" s="538" t="str">
        <f t="shared" si="22"/>
        <v>Offices of Circuit Solicitors</v>
      </c>
      <c r="X114" s="546" t="str">
        <f t="shared" si="22"/>
        <v>Offices of Circuit Solicitors</v>
      </c>
      <c r="Y114" s="538" t="str">
        <f t="shared" si="22"/>
        <v>Offices of Circuit Solicitors</v>
      </c>
      <c r="Z114" s="546" t="str">
        <f t="shared" si="22"/>
        <v>Administration</v>
      </c>
      <c r="AA114" s="547" t="str">
        <f t="shared" si="22"/>
        <v>Administration</v>
      </c>
    </row>
    <row r="115" spans="1:27" s="13" customFormat="1" ht="25.5" x14ac:dyDescent="0.2">
      <c r="A115" s="58" t="s">
        <v>193</v>
      </c>
      <c r="B115" s="28" t="s">
        <v>166</v>
      </c>
      <c r="C115" s="124"/>
      <c r="D115" s="546" t="str">
        <f t="shared" ref="D115:AA115" si="23">D13</f>
        <v>Received from state or set federal match</v>
      </c>
      <c r="E115" s="538" t="str">
        <f t="shared" si="23"/>
        <v>Received from state or set federal match</v>
      </c>
      <c r="F115" s="546" t="str">
        <f t="shared" si="23"/>
        <v>Received from state or set federal match</v>
      </c>
      <c r="G115" s="538" t="str">
        <f t="shared" si="23"/>
        <v>Received from state or set federal match</v>
      </c>
      <c r="H115" s="546" t="str">
        <f t="shared" si="23"/>
        <v>Received from state or set federal match</v>
      </c>
      <c r="I115" s="538" t="str">
        <f t="shared" si="23"/>
        <v>Received from state or set federal match</v>
      </c>
      <c r="J115" s="546" t="str">
        <f t="shared" si="23"/>
        <v>Received from state or set federal match</v>
      </c>
      <c r="K115" s="538" t="str">
        <f t="shared" si="23"/>
        <v>Received from state or set federal match</v>
      </c>
      <c r="L115" s="546" t="str">
        <f t="shared" si="23"/>
        <v>Received from state or set federal match</v>
      </c>
      <c r="M115" s="538" t="str">
        <f t="shared" si="23"/>
        <v>Received from state or set federal match</v>
      </c>
      <c r="N115" s="546" t="str">
        <f t="shared" si="23"/>
        <v>Received from state or set federal match</v>
      </c>
      <c r="O115" s="538" t="str">
        <f t="shared" si="23"/>
        <v>Received from state or set federal match</v>
      </c>
      <c r="P115" s="546" t="str">
        <f t="shared" si="23"/>
        <v>Received from state or set federal match</v>
      </c>
      <c r="Q115" s="538" t="str">
        <f t="shared" si="23"/>
        <v>Generated by agency</v>
      </c>
      <c r="R115" s="546" t="str">
        <f t="shared" si="23"/>
        <v>Generated by agency</v>
      </c>
      <c r="S115" s="538" t="str">
        <f t="shared" si="23"/>
        <v>Generated by agency</v>
      </c>
      <c r="T115" s="546" t="str">
        <f t="shared" si="23"/>
        <v>Generated by agency</v>
      </c>
      <c r="U115" s="538" t="str">
        <f t="shared" si="23"/>
        <v>Generated by agency</v>
      </c>
      <c r="V115" s="546" t="str">
        <f t="shared" si="23"/>
        <v>Generated by agency</v>
      </c>
      <c r="W115" s="538" t="str">
        <f t="shared" si="23"/>
        <v>Generated by agency</v>
      </c>
      <c r="X115" s="546" t="str">
        <f t="shared" si="23"/>
        <v>Generated by agency</v>
      </c>
      <c r="Y115" s="538" t="str">
        <f t="shared" si="23"/>
        <v>Generated by agency</v>
      </c>
      <c r="Z115" s="546" t="str">
        <f t="shared" si="23"/>
        <v>Generated by agency</v>
      </c>
      <c r="AA115" s="547" t="str">
        <f t="shared" si="23"/>
        <v>Generated by agency</v>
      </c>
    </row>
    <row r="116" spans="1:27" s="13" customFormat="1" x14ac:dyDescent="0.2">
      <c r="A116" s="58" t="s">
        <v>50</v>
      </c>
      <c r="B116" s="28" t="s">
        <v>167</v>
      </c>
      <c r="C116" s="235"/>
      <c r="D116" s="554" t="str">
        <f t="shared" ref="D116:AA116" si="24">D14</f>
        <v>Remain with agency</v>
      </c>
      <c r="E116" s="555" t="str">
        <f t="shared" si="24"/>
        <v>Remain with agency</v>
      </c>
      <c r="F116" s="554" t="str">
        <f t="shared" si="24"/>
        <v>Remain with agency</v>
      </c>
      <c r="G116" s="555" t="str">
        <f t="shared" si="24"/>
        <v>Remain with agency</v>
      </c>
      <c r="H116" s="554" t="str">
        <f t="shared" si="24"/>
        <v>Remain with agency</v>
      </c>
      <c r="I116" s="555" t="str">
        <f t="shared" si="24"/>
        <v>Remain with agency</v>
      </c>
      <c r="J116" s="554" t="str">
        <f t="shared" si="24"/>
        <v>Remain with agency</v>
      </c>
      <c r="K116" s="555" t="str">
        <f t="shared" si="24"/>
        <v>Remain with agency</v>
      </c>
      <c r="L116" s="554" t="str">
        <f t="shared" si="24"/>
        <v>Remain with agency</v>
      </c>
      <c r="M116" s="555" t="str">
        <f t="shared" si="24"/>
        <v>Remain with agency</v>
      </c>
      <c r="N116" s="554" t="str">
        <f t="shared" si="24"/>
        <v>Remain with agency</v>
      </c>
      <c r="O116" s="555" t="str">
        <f t="shared" si="24"/>
        <v>Remain with agency</v>
      </c>
      <c r="P116" s="554" t="str">
        <f t="shared" si="24"/>
        <v>Remain with agency</v>
      </c>
      <c r="Q116" s="555" t="str">
        <f t="shared" si="24"/>
        <v>Remain with agency</v>
      </c>
      <c r="R116" s="554" t="str">
        <f t="shared" si="24"/>
        <v>Remain with agency</v>
      </c>
      <c r="S116" s="555" t="str">
        <f t="shared" si="24"/>
        <v>Remain with agency</v>
      </c>
      <c r="T116" s="554" t="str">
        <f t="shared" si="24"/>
        <v>Remain with agency</v>
      </c>
      <c r="U116" s="555" t="str">
        <f t="shared" si="24"/>
        <v>Remain with agency</v>
      </c>
      <c r="V116" s="554" t="str">
        <f t="shared" si="24"/>
        <v>Remain with agency</v>
      </c>
      <c r="W116" s="555" t="str">
        <f t="shared" si="24"/>
        <v>Remain with agency</v>
      </c>
      <c r="X116" s="554" t="str">
        <f t="shared" si="24"/>
        <v>Remain with agency</v>
      </c>
      <c r="Y116" s="555" t="str">
        <f t="shared" si="24"/>
        <v>Remain with agency</v>
      </c>
      <c r="Z116" s="554" t="str">
        <f t="shared" si="24"/>
        <v>Remain with agency</v>
      </c>
      <c r="AA116" s="556" t="str">
        <f t="shared" si="24"/>
        <v>Remain with agency</v>
      </c>
    </row>
    <row r="117" spans="1:27" x14ac:dyDescent="0.2">
      <c r="A117" s="2"/>
      <c r="B117" s="35"/>
      <c r="C117" s="236"/>
      <c r="D117" s="237"/>
      <c r="E117" s="237"/>
      <c r="F117" s="237"/>
      <c r="G117" s="237"/>
      <c r="H117" s="237"/>
      <c r="I117" s="237"/>
      <c r="J117" s="237"/>
      <c r="K117" s="237"/>
      <c r="L117" s="237"/>
      <c r="M117" s="237"/>
      <c r="N117" s="237"/>
      <c r="O117" s="237"/>
      <c r="P117" s="237"/>
      <c r="Q117" s="237"/>
      <c r="R117" s="237"/>
      <c r="S117" s="237"/>
      <c r="T117" s="237"/>
      <c r="U117" s="237"/>
      <c r="V117" s="237"/>
      <c r="W117" s="237"/>
      <c r="X117" s="237"/>
      <c r="Y117" s="237"/>
      <c r="Z117" s="237"/>
      <c r="AA117" s="273"/>
    </row>
    <row r="118" spans="1:27" x14ac:dyDescent="0.2">
      <c r="A118" s="2"/>
      <c r="B118" s="230" t="s">
        <v>186</v>
      </c>
      <c r="C118" s="233" t="s">
        <v>32</v>
      </c>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274"/>
    </row>
    <row r="119" spans="1:27" s="13" customFormat="1" x14ac:dyDescent="0.2">
      <c r="A119" s="58" t="s">
        <v>51</v>
      </c>
      <c r="B119" s="115" t="s">
        <v>175</v>
      </c>
      <c r="C119" s="417">
        <f>SUM(D119:BZ119)</f>
        <v>33847592.710000001</v>
      </c>
      <c r="D119" s="410">
        <v>5399419.4500000002</v>
      </c>
      <c r="E119" s="418">
        <v>5872002</v>
      </c>
      <c r="F119" s="410">
        <v>56436</v>
      </c>
      <c r="G119" s="418">
        <v>52965</v>
      </c>
      <c r="H119" s="410">
        <v>38000</v>
      </c>
      <c r="I119" s="418">
        <v>1179041</v>
      </c>
      <c r="J119" s="410">
        <v>1600000</v>
      </c>
      <c r="K119" s="418">
        <v>150000</v>
      </c>
      <c r="L119" s="410">
        <v>1600000</v>
      </c>
      <c r="M119" s="418">
        <v>7826872</v>
      </c>
      <c r="N119" s="410">
        <v>132703</v>
      </c>
      <c r="O119" s="418">
        <v>400000</v>
      </c>
      <c r="P119" s="410">
        <v>2980117</v>
      </c>
      <c r="Q119" s="419">
        <v>450000</v>
      </c>
      <c r="R119" s="410">
        <v>191275.85</v>
      </c>
      <c r="S119" s="419">
        <v>232235.51999999999</v>
      </c>
      <c r="T119" s="411">
        <v>144267.35</v>
      </c>
      <c r="U119" s="419">
        <v>128025.37</v>
      </c>
      <c r="V119" s="411">
        <v>2842435.7</v>
      </c>
      <c r="W119" s="419">
        <v>2440118.84</v>
      </c>
      <c r="X119" s="411">
        <v>19590.38</v>
      </c>
      <c r="Y119" s="419">
        <v>4604.3900000000003</v>
      </c>
      <c r="Z119" s="411">
        <v>113</v>
      </c>
      <c r="AA119" s="422">
        <v>107370.86</v>
      </c>
    </row>
    <row r="120" spans="1:27" s="13" customFormat="1" x14ac:dyDescent="0.2">
      <c r="A120" s="2"/>
      <c r="B120" s="35"/>
      <c r="C120" s="228"/>
      <c r="D120" s="229"/>
      <c r="E120" s="229"/>
      <c r="F120" s="229"/>
      <c r="G120" s="229"/>
      <c r="H120" s="229"/>
      <c r="I120" s="229"/>
      <c r="J120" s="229"/>
      <c r="K120" s="229"/>
      <c r="L120" s="229"/>
      <c r="M120" s="229"/>
      <c r="N120" s="229"/>
      <c r="O120" s="229"/>
      <c r="P120" s="229"/>
      <c r="Q120" s="229"/>
      <c r="R120" s="229"/>
      <c r="S120" s="229"/>
      <c r="T120" s="229"/>
      <c r="U120" s="229"/>
      <c r="V120" s="229"/>
      <c r="W120" s="229"/>
      <c r="X120" s="229"/>
      <c r="Y120" s="229"/>
      <c r="Z120" s="229"/>
      <c r="AA120" s="279"/>
    </row>
    <row r="121" spans="1:27" s="13" customFormat="1" x14ac:dyDescent="0.2">
      <c r="A121" s="2"/>
      <c r="B121" s="230" t="s">
        <v>189</v>
      </c>
      <c r="C121" s="233"/>
      <c r="D121" s="234"/>
      <c r="E121" s="234"/>
      <c r="F121" s="234"/>
      <c r="G121" s="234"/>
      <c r="H121" s="234"/>
      <c r="I121" s="234"/>
      <c r="J121" s="234"/>
      <c r="K121" s="234"/>
      <c r="L121" s="234"/>
      <c r="M121" s="234"/>
      <c r="N121" s="234"/>
      <c r="O121" s="234"/>
      <c r="P121" s="234"/>
      <c r="Q121" s="234"/>
      <c r="R121" s="234"/>
      <c r="S121" s="234"/>
      <c r="T121" s="234"/>
      <c r="U121" s="234"/>
      <c r="V121" s="234"/>
      <c r="W121" s="234"/>
      <c r="X121" s="234"/>
      <c r="Y121" s="234"/>
      <c r="Z121" s="234"/>
      <c r="AA121" s="280"/>
    </row>
    <row r="122" spans="1:27" s="13" customFormat="1" ht="25.5" x14ac:dyDescent="0.2">
      <c r="A122" s="2" t="s">
        <v>52</v>
      </c>
      <c r="B122" s="28" t="s">
        <v>129</v>
      </c>
      <c r="C122" s="231"/>
      <c r="D122" s="551">
        <f t="shared" ref="D122:AA122" si="25">D20</f>
        <v>10010000</v>
      </c>
      <c r="E122" s="552">
        <f t="shared" si="25"/>
        <v>10010000</v>
      </c>
      <c r="F122" s="551">
        <f t="shared" si="25"/>
        <v>10010000</v>
      </c>
      <c r="G122" s="552">
        <f t="shared" si="25"/>
        <v>10010000</v>
      </c>
      <c r="H122" s="551">
        <f t="shared" si="25"/>
        <v>10010000</v>
      </c>
      <c r="I122" s="552">
        <f t="shared" si="25"/>
        <v>10010000</v>
      </c>
      <c r="J122" s="551">
        <f t="shared" si="25"/>
        <v>10010000</v>
      </c>
      <c r="K122" s="552">
        <f t="shared" si="25"/>
        <v>10010000</v>
      </c>
      <c r="L122" s="551">
        <f t="shared" si="25"/>
        <v>10010000</v>
      </c>
      <c r="M122" s="552">
        <f t="shared" si="25"/>
        <v>10010000</v>
      </c>
      <c r="N122" s="551">
        <f t="shared" si="25"/>
        <v>10010000</v>
      </c>
      <c r="O122" s="552">
        <f t="shared" si="25"/>
        <v>10010000</v>
      </c>
      <c r="P122" s="551">
        <f t="shared" si="25"/>
        <v>10010000</v>
      </c>
      <c r="Q122" s="552">
        <f t="shared" si="25"/>
        <v>30350000</v>
      </c>
      <c r="R122" s="551">
        <f t="shared" si="25"/>
        <v>30350000</v>
      </c>
      <c r="S122" s="552">
        <f t="shared" si="25"/>
        <v>30350000</v>
      </c>
      <c r="T122" s="551">
        <f t="shared" si="25"/>
        <v>30350000</v>
      </c>
      <c r="U122" s="552">
        <f t="shared" si="25"/>
        <v>30350000</v>
      </c>
      <c r="V122" s="551">
        <f t="shared" si="25"/>
        <v>30350000</v>
      </c>
      <c r="W122" s="552">
        <f t="shared" si="25"/>
        <v>30350000</v>
      </c>
      <c r="X122" s="551">
        <f t="shared" si="25"/>
        <v>30350000</v>
      </c>
      <c r="Y122" s="552">
        <f t="shared" si="25"/>
        <v>30350000</v>
      </c>
      <c r="Z122" s="551">
        <f t="shared" si="25"/>
        <v>10010000</v>
      </c>
      <c r="AA122" s="553">
        <f t="shared" si="25"/>
        <v>50550000</v>
      </c>
    </row>
    <row r="123" spans="1:27" x14ac:dyDescent="0.2">
      <c r="A123" s="2" t="s">
        <v>53</v>
      </c>
      <c r="B123" s="28" t="s">
        <v>130</v>
      </c>
      <c r="C123" s="235"/>
      <c r="D123" s="554" t="str">
        <f t="shared" ref="D123:AA123" si="26">D21</f>
        <v>General Funds</v>
      </c>
      <c r="E123" s="555" t="str">
        <f t="shared" si="26"/>
        <v>General Funds</v>
      </c>
      <c r="F123" s="554" t="str">
        <f t="shared" si="26"/>
        <v>General Funds</v>
      </c>
      <c r="G123" s="555" t="str">
        <f t="shared" si="26"/>
        <v>General Funds</v>
      </c>
      <c r="H123" s="554" t="str">
        <f t="shared" si="26"/>
        <v>General Funds</v>
      </c>
      <c r="I123" s="555" t="str">
        <f t="shared" si="26"/>
        <v>General Funds</v>
      </c>
      <c r="J123" s="554" t="str">
        <f t="shared" si="26"/>
        <v>General Funds</v>
      </c>
      <c r="K123" s="555" t="str">
        <f t="shared" si="26"/>
        <v>General Funds</v>
      </c>
      <c r="L123" s="554" t="str">
        <f t="shared" si="26"/>
        <v>General Funds</v>
      </c>
      <c r="M123" s="555" t="str">
        <f t="shared" si="26"/>
        <v>General Funds</v>
      </c>
      <c r="N123" s="554" t="str">
        <f t="shared" si="26"/>
        <v>General Funds</v>
      </c>
      <c r="O123" s="555" t="str">
        <f t="shared" si="26"/>
        <v>General Funds</v>
      </c>
      <c r="P123" s="554" t="str">
        <f t="shared" si="26"/>
        <v>General Funds</v>
      </c>
      <c r="Q123" s="555" t="str">
        <f t="shared" si="26"/>
        <v>Operating Revenue</v>
      </c>
      <c r="R123" s="554" t="str">
        <f t="shared" si="26"/>
        <v>Operating Revenue</v>
      </c>
      <c r="S123" s="555" t="str">
        <f t="shared" si="26"/>
        <v>Operating Revenue</v>
      </c>
      <c r="T123" s="554" t="str">
        <f t="shared" si="26"/>
        <v>Operating Revenue</v>
      </c>
      <c r="U123" s="555" t="str">
        <f t="shared" si="26"/>
        <v>Operating Revenue</v>
      </c>
      <c r="V123" s="554" t="str">
        <f t="shared" si="26"/>
        <v>Operating Revenue</v>
      </c>
      <c r="W123" s="555" t="str">
        <f t="shared" si="26"/>
        <v>Operating Revenue</v>
      </c>
      <c r="X123" s="554" t="str">
        <f t="shared" si="26"/>
        <v>Operating Revenue</v>
      </c>
      <c r="Y123" s="555" t="str">
        <f t="shared" si="26"/>
        <v>Operating Revenue</v>
      </c>
      <c r="Z123" s="554" t="str">
        <f t="shared" si="26"/>
        <v>General Funds</v>
      </c>
      <c r="AA123" s="556" t="str">
        <f t="shared" si="26"/>
        <v>Federal</v>
      </c>
    </row>
    <row r="124" spans="1:27" x14ac:dyDescent="0.2">
      <c r="A124" s="2"/>
      <c r="B124" s="35"/>
      <c r="C124" s="236"/>
      <c r="D124" s="237"/>
      <c r="E124" s="237"/>
      <c r="F124" s="237"/>
      <c r="G124" s="237"/>
      <c r="H124" s="237"/>
      <c r="I124" s="237"/>
      <c r="J124" s="237"/>
      <c r="K124" s="237"/>
      <c r="L124" s="237"/>
      <c r="M124" s="237"/>
      <c r="N124" s="237"/>
      <c r="O124" s="237"/>
      <c r="P124" s="237"/>
      <c r="Q124" s="237"/>
      <c r="R124" s="237"/>
      <c r="S124" s="237"/>
      <c r="T124" s="237"/>
      <c r="U124" s="237"/>
      <c r="V124" s="237"/>
      <c r="W124" s="237"/>
      <c r="X124" s="237"/>
      <c r="Y124" s="237"/>
      <c r="Z124" s="237"/>
      <c r="AA124" s="273"/>
    </row>
    <row r="125" spans="1:27" ht="25.5" x14ac:dyDescent="0.2">
      <c r="A125" s="2"/>
      <c r="B125" s="230" t="s">
        <v>168</v>
      </c>
      <c r="C125" s="233" t="s">
        <v>32</v>
      </c>
      <c r="D125" s="41"/>
      <c r="E125" s="41"/>
      <c r="F125" s="41"/>
      <c r="G125" s="41"/>
      <c r="H125" s="41"/>
      <c r="I125" s="41"/>
      <c r="J125" s="41"/>
      <c r="K125" s="41"/>
      <c r="L125" s="41"/>
      <c r="M125" s="41"/>
      <c r="N125" s="41"/>
      <c r="O125" s="41"/>
      <c r="P125" s="41"/>
      <c r="Q125" s="41"/>
      <c r="R125" s="41"/>
      <c r="S125" s="41"/>
      <c r="T125" s="41"/>
      <c r="U125" s="41"/>
      <c r="V125" s="41"/>
      <c r="W125" s="41"/>
      <c r="X125" s="41"/>
      <c r="Y125" s="41"/>
      <c r="Z125" s="41"/>
      <c r="AA125" s="274"/>
    </row>
    <row r="126" spans="1:27" x14ac:dyDescent="0.2">
      <c r="A126" s="2" t="s">
        <v>194</v>
      </c>
      <c r="B126" s="28" t="s">
        <v>176</v>
      </c>
      <c r="C126" s="238">
        <f>SUM(D126:CA126)</f>
        <v>875853.16</v>
      </c>
      <c r="D126" s="396">
        <v>875853.16</v>
      </c>
      <c r="E126" s="240">
        <v>0</v>
      </c>
      <c r="F126" s="396">
        <v>0</v>
      </c>
      <c r="G126" s="240">
        <v>0</v>
      </c>
      <c r="H126" s="396">
        <v>0</v>
      </c>
      <c r="I126" s="240">
        <v>0</v>
      </c>
      <c r="J126" s="396">
        <v>0</v>
      </c>
      <c r="K126" s="240">
        <v>0</v>
      </c>
      <c r="L126" s="396">
        <v>0</v>
      </c>
      <c r="M126" s="240">
        <v>0</v>
      </c>
      <c r="N126" s="396">
        <v>0</v>
      </c>
      <c r="O126" s="240">
        <v>0</v>
      </c>
      <c r="P126" s="396">
        <v>0</v>
      </c>
      <c r="Q126" s="240">
        <v>0</v>
      </c>
      <c r="R126" s="396">
        <v>0</v>
      </c>
      <c r="S126" s="240">
        <v>0</v>
      </c>
      <c r="T126" s="407">
        <v>0</v>
      </c>
      <c r="U126" s="240">
        <v>0</v>
      </c>
      <c r="V126" s="407">
        <v>0</v>
      </c>
      <c r="W126" s="240">
        <v>0</v>
      </c>
      <c r="X126" s="407">
        <v>0</v>
      </c>
      <c r="Y126" s="240">
        <v>0</v>
      </c>
      <c r="Z126" s="407">
        <v>0</v>
      </c>
      <c r="AA126" s="282">
        <v>0</v>
      </c>
    </row>
    <row r="127" spans="1:27" x14ac:dyDescent="0.2">
      <c r="A127" s="2" t="s">
        <v>195</v>
      </c>
      <c r="B127" s="283" t="s">
        <v>177</v>
      </c>
      <c r="C127" s="111">
        <f>SUM(D127:CA127)</f>
        <v>58780.95</v>
      </c>
      <c r="D127" s="397">
        <v>58780.95</v>
      </c>
      <c r="E127" s="126">
        <v>0</v>
      </c>
      <c r="F127" s="397">
        <v>0</v>
      </c>
      <c r="G127" s="126">
        <v>0</v>
      </c>
      <c r="H127" s="397">
        <v>0</v>
      </c>
      <c r="I127" s="126">
        <v>0</v>
      </c>
      <c r="J127" s="397">
        <v>0</v>
      </c>
      <c r="K127" s="126">
        <v>0</v>
      </c>
      <c r="L127" s="397">
        <v>0</v>
      </c>
      <c r="M127" s="126">
        <v>0</v>
      </c>
      <c r="N127" s="397">
        <v>0</v>
      </c>
      <c r="O127" s="126">
        <v>0</v>
      </c>
      <c r="P127" s="397">
        <v>0</v>
      </c>
      <c r="Q127" s="126">
        <v>0</v>
      </c>
      <c r="R127" s="397">
        <v>0</v>
      </c>
      <c r="S127" s="126">
        <v>0</v>
      </c>
      <c r="T127" s="408">
        <v>0</v>
      </c>
      <c r="U127" s="126">
        <v>0</v>
      </c>
      <c r="V127" s="408">
        <v>0</v>
      </c>
      <c r="W127" s="126">
        <v>0</v>
      </c>
      <c r="X127" s="408">
        <v>0</v>
      </c>
      <c r="Y127" s="126">
        <v>0</v>
      </c>
      <c r="Z127" s="408">
        <v>0</v>
      </c>
      <c r="AA127" s="284">
        <v>0</v>
      </c>
    </row>
    <row r="128" spans="1:27" ht="13.5" thickBot="1" x14ac:dyDescent="0.25">
      <c r="A128" s="2" t="s">
        <v>54</v>
      </c>
      <c r="B128" s="285" t="s">
        <v>197</v>
      </c>
      <c r="C128" s="303">
        <f>SUM(D128:CA128)</f>
        <v>934634.11</v>
      </c>
      <c r="D128" s="412">
        <f>SUM(D126:D127)</f>
        <v>934634.11</v>
      </c>
      <c r="E128" s="420">
        <v>0</v>
      </c>
      <c r="F128" s="412">
        <v>0</v>
      </c>
      <c r="G128" s="420">
        <v>0</v>
      </c>
      <c r="H128" s="412">
        <v>0</v>
      </c>
      <c r="I128" s="420">
        <v>0</v>
      </c>
      <c r="J128" s="412">
        <v>0</v>
      </c>
      <c r="K128" s="420">
        <v>0</v>
      </c>
      <c r="L128" s="412">
        <v>0</v>
      </c>
      <c r="M128" s="420">
        <v>0</v>
      </c>
      <c r="N128" s="412">
        <v>0</v>
      </c>
      <c r="O128" s="420">
        <v>0</v>
      </c>
      <c r="P128" s="412">
        <v>0</v>
      </c>
      <c r="Q128" s="420">
        <v>0</v>
      </c>
      <c r="R128" s="412">
        <v>0</v>
      </c>
      <c r="S128" s="420">
        <v>0</v>
      </c>
      <c r="T128" s="413">
        <v>0</v>
      </c>
      <c r="U128" s="420">
        <v>0</v>
      </c>
      <c r="V128" s="413">
        <v>0</v>
      </c>
      <c r="W128" s="420">
        <v>0</v>
      </c>
      <c r="X128" s="413">
        <v>0</v>
      </c>
      <c r="Y128" s="420">
        <v>0</v>
      </c>
      <c r="Z128" s="413">
        <v>0</v>
      </c>
      <c r="AA128" s="421">
        <v>0</v>
      </c>
    </row>
    <row r="129" spans="1:27" x14ac:dyDescent="0.2">
      <c r="A129" s="2"/>
      <c r="B129" s="4"/>
      <c r="C129" s="47"/>
      <c r="D129" s="29"/>
      <c r="E129" s="30"/>
      <c r="F129" s="30"/>
      <c r="G129" s="30"/>
      <c r="H129" s="30"/>
      <c r="I129" s="30"/>
      <c r="J129" s="30"/>
      <c r="K129" s="30"/>
      <c r="L129" s="30"/>
      <c r="M129" s="30"/>
      <c r="N129" s="30"/>
      <c r="O129" s="30"/>
      <c r="P129" s="30"/>
      <c r="Q129" s="31"/>
      <c r="R129" s="30"/>
      <c r="S129" s="31"/>
      <c r="T129" s="31"/>
      <c r="U129" s="31"/>
      <c r="V129" s="31"/>
      <c r="W129" s="31"/>
      <c r="X129" s="31"/>
      <c r="Y129" s="31"/>
      <c r="Z129" s="31"/>
      <c r="AA129" s="31"/>
    </row>
    <row r="130" spans="1:27" ht="13.5" thickBot="1" x14ac:dyDescent="0.25">
      <c r="A130" s="2"/>
      <c r="B130" s="82" t="s">
        <v>154</v>
      </c>
      <c r="C130" s="47"/>
      <c r="D130" s="29"/>
      <c r="E130" s="30"/>
      <c r="F130" s="30"/>
      <c r="G130" s="30"/>
      <c r="H130" s="30"/>
      <c r="I130" s="30"/>
      <c r="J130" s="30"/>
      <c r="K130" s="30"/>
      <c r="L130" s="30"/>
      <c r="M130" s="30"/>
      <c r="N130" s="30"/>
      <c r="O130" s="30"/>
      <c r="P130" s="30"/>
      <c r="Q130" s="31"/>
      <c r="R130" s="30"/>
      <c r="S130" s="31"/>
      <c r="T130" s="31"/>
      <c r="U130" s="31"/>
      <c r="V130" s="31"/>
      <c r="W130" s="31"/>
      <c r="X130" s="31"/>
      <c r="Y130" s="31"/>
      <c r="Z130" s="31"/>
      <c r="AA130" s="31"/>
    </row>
    <row r="131" spans="1:27" x14ac:dyDescent="0.2">
      <c r="A131" s="2"/>
      <c r="B131" s="270" t="str">
        <f>B30</f>
        <v>General Appropriations Act Programs</v>
      </c>
      <c r="C131" s="271"/>
      <c r="D131" s="151"/>
      <c r="E131" s="42"/>
      <c r="F131" s="42"/>
      <c r="G131" s="42"/>
      <c r="H131" s="42"/>
      <c r="I131" s="42"/>
      <c r="J131" s="42"/>
      <c r="K131" s="42"/>
      <c r="L131" s="42"/>
      <c r="M131" s="42"/>
      <c r="N131" s="42"/>
      <c r="O131" s="42"/>
      <c r="P131" s="42"/>
      <c r="Q131" s="43"/>
      <c r="R131" s="42"/>
      <c r="S131" s="43"/>
      <c r="T131" s="43"/>
      <c r="U131" s="43"/>
      <c r="V131" s="43"/>
      <c r="W131" s="43"/>
      <c r="X131" s="43"/>
      <c r="Y131" s="43"/>
      <c r="Z131" s="43"/>
      <c r="AA131" s="272"/>
    </row>
    <row r="132" spans="1:27" ht="38.25" x14ac:dyDescent="0.2">
      <c r="A132" s="2" t="s">
        <v>55</v>
      </c>
      <c r="B132" s="28" t="str">
        <f>B31</f>
        <v>State Funded Program #</v>
      </c>
      <c r="C132" s="125"/>
      <c r="D132" s="543" t="str">
        <f t="shared" ref="D132:AA132" si="27">D31</f>
        <v xml:space="preserve">0100.010000.000; 0501.010000.000; 9500.050000.000 </v>
      </c>
      <c r="E132" s="544" t="str">
        <f t="shared" si="27"/>
        <v>0500.030000X000</v>
      </c>
      <c r="F132" s="543" t="str">
        <f t="shared" si="27"/>
        <v>0500.100000X000</v>
      </c>
      <c r="G132" s="544" t="str">
        <f t="shared" si="27"/>
        <v>0500.150000X000</v>
      </c>
      <c r="H132" s="543" t="str">
        <f t="shared" si="27"/>
        <v>0500.170000X000</v>
      </c>
      <c r="I132" s="544" t="str">
        <f t="shared" si="27"/>
        <v>0500.340000X000</v>
      </c>
      <c r="J132" s="543" t="str">
        <f t="shared" si="27"/>
        <v>0500.500000X000</v>
      </c>
      <c r="K132" s="544" t="str">
        <f t="shared" si="27"/>
        <v>0500.550000X000</v>
      </c>
      <c r="L132" s="543" t="str">
        <f t="shared" si="27"/>
        <v>0500.680000X000</v>
      </c>
      <c r="M132" s="544" t="str">
        <f t="shared" si="27"/>
        <v>0500.690000X000</v>
      </c>
      <c r="N132" s="543" t="str">
        <f t="shared" si="27"/>
        <v>0500.800000X000</v>
      </c>
      <c r="O132" s="544" t="str">
        <f t="shared" si="27"/>
        <v>0500.810000X000</v>
      </c>
      <c r="P132" s="543" t="str">
        <f t="shared" si="27"/>
        <v>0500.820000X000</v>
      </c>
      <c r="Q132" s="544" t="str">
        <f t="shared" si="27"/>
        <v>0500.250000X000</v>
      </c>
      <c r="R132" s="543" t="str">
        <f t="shared" si="27"/>
        <v>0500.350000X000</v>
      </c>
      <c r="S132" s="544" t="str">
        <f t="shared" si="27"/>
        <v>0500.360000X000</v>
      </c>
      <c r="T132" s="543" t="str">
        <f t="shared" si="27"/>
        <v>0500.370000X000</v>
      </c>
      <c r="U132" s="544" t="str">
        <f t="shared" si="27"/>
        <v>0500.250000X000</v>
      </c>
      <c r="V132" s="543" t="str">
        <f t="shared" si="27"/>
        <v>0500.300000X000</v>
      </c>
      <c r="W132" s="544" t="str">
        <f t="shared" si="27"/>
        <v>0500.200000X000</v>
      </c>
      <c r="X132" s="543" t="str">
        <f t="shared" si="27"/>
        <v>0500.660000X000</v>
      </c>
      <c r="Y132" s="544" t="str">
        <f t="shared" si="27"/>
        <v>0500.670000X000</v>
      </c>
      <c r="Z132" s="543" t="str">
        <f t="shared" si="27"/>
        <v>0100.010000.000</v>
      </c>
      <c r="AA132" s="545" t="str">
        <f t="shared" si="27"/>
        <v>0100.010000.000</v>
      </c>
    </row>
    <row r="133" spans="1:27" ht="38.25" x14ac:dyDescent="0.2">
      <c r="A133" s="2" t="s">
        <v>56</v>
      </c>
      <c r="B133" s="28" t="str">
        <f>B32</f>
        <v>State Funded Program Description in the General Appropriations Act</v>
      </c>
      <c r="C133" s="241"/>
      <c r="D133" s="568" t="str">
        <f t="shared" ref="D133:AA133" si="28">D32</f>
        <v>I. Administration; II. Offices of Circuit Solicitors, III. Employee Benefits</v>
      </c>
      <c r="E133" s="569" t="str">
        <f t="shared" si="28"/>
        <v>II. Offices of Circuit Solicitors</v>
      </c>
      <c r="F133" s="568" t="str">
        <f t="shared" si="28"/>
        <v>II. Offices of Circuit Solicitors</v>
      </c>
      <c r="G133" s="569" t="str">
        <f t="shared" si="28"/>
        <v>II. Offices of Circuit Solicitors</v>
      </c>
      <c r="H133" s="568" t="str">
        <f t="shared" si="28"/>
        <v>II. Offices of Circuit Solicitors</v>
      </c>
      <c r="I133" s="569" t="str">
        <f t="shared" si="28"/>
        <v>II. Offices of Circuit Solicitors</v>
      </c>
      <c r="J133" s="568" t="str">
        <f t="shared" si="28"/>
        <v>II. Offices of Circuit Solicitors</v>
      </c>
      <c r="K133" s="569" t="str">
        <f t="shared" si="28"/>
        <v>II. Offices of Circuit Solicitors</v>
      </c>
      <c r="L133" s="568" t="str">
        <f t="shared" si="28"/>
        <v>II. Offices of Circuit Solicitors</v>
      </c>
      <c r="M133" s="569" t="str">
        <f t="shared" si="28"/>
        <v>II. Offices of Circuit Solicitors</v>
      </c>
      <c r="N133" s="568" t="str">
        <f t="shared" si="28"/>
        <v>II. Offices of Circuit Solicitors</v>
      </c>
      <c r="O133" s="569" t="str">
        <f t="shared" si="28"/>
        <v>II. Offices of Circuit Solicitors</v>
      </c>
      <c r="P133" s="568" t="str">
        <f t="shared" si="28"/>
        <v>II. Offices of Circuit Solicitors</v>
      </c>
      <c r="Q133" s="569" t="str">
        <f t="shared" si="28"/>
        <v xml:space="preserve">II. Offices of Circuit Solicitors </v>
      </c>
      <c r="R133" s="568" t="str">
        <f t="shared" si="28"/>
        <v>II. Offices of Circuit Solicitors</v>
      </c>
      <c r="S133" s="569" t="str">
        <f t="shared" si="28"/>
        <v>II. Offices of Circuit Solicitors</v>
      </c>
      <c r="T133" s="568" t="str">
        <f t="shared" si="28"/>
        <v>II. Offices of Circuit Solicitors</v>
      </c>
      <c r="U133" s="569" t="str">
        <f t="shared" si="28"/>
        <v>II. Offices of Circuit Solicitors</v>
      </c>
      <c r="V133" s="568" t="str">
        <f t="shared" si="28"/>
        <v>II. Offices of Circuit Solicitors</v>
      </c>
      <c r="W133" s="569" t="str">
        <f t="shared" si="28"/>
        <v>II. Offices of Circuit Solicitors</v>
      </c>
      <c r="X133" s="568" t="str">
        <f t="shared" si="28"/>
        <v>II. Offices of Circuit Solicitors</v>
      </c>
      <c r="Y133" s="569" t="str">
        <f t="shared" si="28"/>
        <v>II. Offices of Circuit Solicitors</v>
      </c>
      <c r="Z133" s="568" t="str">
        <f t="shared" si="28"/>
        <v>I. Administration</v>
      </c>
      <c r="AA133" s="570" t="str">
        <f t="shared" si="28"/>
        <v xml:space="preserve">I. Administration, III. Employee Benefits </v>
      </c>
    </row>
    <row r="134" spans="1:27" x14ac:dyDescent="0.2">
      <c r="A134" s="2"/>
      <c r="B134" s="35"/>
      <c r="C134" s="236"/>
      <c r="D134" s="237"/>
      <c r="E134" s="237"/>
      <c r="F134" s="237"/>
      <c r="G134" s="237"/>
      <c r="H134" s="237"/>
      <c r="I134" s="237"/>
      <c r="J134" s="237"/>
      <c r="K134" s="237"/>
      <c r="L134" s="237"/>
      <c r="M134" s="237"/>
      <c r="N134" s="237"/>
      <c r="O134" s="237"/>
      <c r="P134" s="237"/>
      <c r="Q134" s="237"/>
      <c r="R134" s="237"/>
      <c r="S134" s="237"/>
      <c r="T134" s="237"/>
      <c r="U134" s="237"/>
      <c r="V134" s="237"/>
      <c r="W134" s="237"/>
      <c r="X134" s="237"/>
      <c r="Y134" s="237"/>
      <c r="Z134" s="237"/>
      <c r="AA134" s="273"/>
    </row>
    <row r="135" spans="1:27" x14ac:dyDescent="0.2">
      <c r="A135" s="2"/>
      <c r="B135" s="242" t="str">
        <f>B34</f>
        <v>Amounts Appropriated and Authorized (i.e. allowed to spend)</v>
      </c>
      <c r="C135" s="233" t="s">
        <v>32</v>
      </c>
      <c r="D135" s="41"/>
      <c r="E135" s="41"/>
      <c r="F135" s="41"/>
      <c r="G135" s="41"/>
      <c r="H135" s="41"/>
      <c r="I135" s="41"/>
      <c r="J135" s="41"/>
      <c r="K135" s="41"/>
      <c r="L135" s="41"/>
      <c r="M135" s="41"/>
      <c r="N135" s="41"/>
      <c r="O135" s="41"/>
      <c r="P135" s="41"/>
      <c r="Q135" s="41"/>
      <c r="R135" s="41"/>
      <c r="S135" s="41"/>
      <c r="T135" s="41"/>
      <c r="U135" s="41"/>
      <c r="V135" s="41"/>
      <c r="W135" s="41"/>
      <c r="X135" s="41"/>
      <c r="Y135" s="41"/>
      <c r="Z135" s="41"/>
      <c r="AA135" s="274"/>
    </row>
    <row r="136" spans="1:27" ht="25.5" x14ac:dyDescent="0.2">
      <c r="A136" s="2" t="s">
        <v>57</v>
      </c>
      <c r="B136" s="123" t="s">
        <v>33</v>
      </c>
      <c r="C136" s="238">
        <f>SUM(D136:BZ136)</f>
        <v>934634.11</v>
      </c>
      <c r="D136" s="396">
        <v>934634.11</v>
      </c>
      <c r="E136" s="239">
        <v>0</v>
      </c>
      <c r="F136" s="396">
        <v>0</v>
      </c>
      <c r="G136" s="239">
        <v>0</v>
      </c>
      <c r="H136" s="396">
        <v>0</v>
      </c>
      <c r="I136" s="239">
        <v>0</v>
      </c>
      <c r="J136" s="396">
        <v>0</v>
      </c>
      <c r="K136" s="239">
        <v>0</v>
      </c>
      <c r="L136" s="396">
        <v>0</v>
      </c>
      <c r="M136" s="239">
        <v>0</v>
      </c>
      <c r="N136" s="396">
        <v>0</v>
      </c>
      <c r="O136" s="239">
        <v>0</v>
      </c>
      <c r="P136" s="396">
        <v>0</v>
      </c>
      <c r="Q136" s="239">
        <v>0</v>
      </c>
      <c r="R136" s="396">
        <v>0</v>
      </c>
      <c r="S136" s="239">
        <v>0</v>
      </c>
      <c r="T136" s="396">
        <v>0</v>
      </c>
      <c r="U136" s="239">
        <v>0</v>
      </c>
      <c r="V136" s="396">
        <v>0</v>
      </c>
      <c r="W136" s="239">
        <v>0</v>
      </c>
      <c r="X136" s="396">
        <v>0</v>
      </c>
      <c r="Y136" s="239">
        <v>0</v>
      </c>
      <c r="Z136" s="396">
        <v>0</v>
      </c>
      <c r="AA136" s="275">
        <v>0</v>
      </c>
    </row>
    <row r="137" spans="1:27" x14ac:dyDescent="0.2">
      <c r="A137" s="2" t="s">
        <v>58</v>
      </c>
      <c r="B137" s="123" t="s">
        <v>924</v>
      </c>
      <c r="C137" s="120">
        <f>SUM(D137:BZ137)</f>
        <v>35855125</v>
      </c>
      <c r="D137" s="397">
        <v>5361406</v>
      </c>
      <c r="E137" s="122">
        <v>5872002</v>
      </c>
      <c r="F137" s="399">
        <v>56436</v>
      </c>
      <c r="G137" s="122">
        <v>52965</v>
      </c>
      <c r="H137" s="399">
        <v>38000</v>
      </c>
      <c r="I137" s="122">
        <v>1179041</v>
      </c>
      <c r="J137" s="399">
        <v>1600000</v>
      </c>
      <c r="K137" s="122">
        <v>150000</v>
      </c>
      <c r="L137" s="399">
        <v>1600000</v>
      </c>
      <c r="M137" s="122">
        <v>7826872</v>
      </c>
      <c r="N137" s="399">
        <v>132703</v>
      </c>
      <c r="O137" s="122">
        <v>400000</v>
      </c>
      <c r="P137" s="399">
        <v>2980117</v>
      </c>
      <c r="Q137" s="122">
        <v>450000</v>
      </c>
      <c r="R137" s="399">
        <v>300000</v>
      </c>
      <c r="S137" s="122">
        <v>225000</v>
      </c>
      <c r="T137" s="399">
        <v>200000</v>
      </c>
      <c r="U137" s="122">
        <v>175000</v>
      </c>
      <c r="V137" s="399">
        <v>4000000</v>
      </c>
      <c r="W137" s="122">
        <v>2800000</v>
      </c>
      <c r="X137" s="399">
        <v>50000</v>
      </c>
      <c r="Y137" s="122">
        <v>50000</v>
      </c>
      <c r="Z137" s="399">
        <v>0</v>
      </c>
      <c r="AA137" s="269">
        <v>355583</v>
      </c>
    </row>
    <row r="138" spans="1:27" x14ac:dyDescent="0.2">
      <c r="A138" s="2" t="s">
        <v>59</v>
      </c>
      <c r="B138" s="121" t="s">
        <v>178</v>
      </c>
      <c r="C138" s="120">
        <f>SUM(D138:BZ138)</f>
        <v>36789759.109999999</v>
      </c>
      <c r="D138" s="397">
        <f t="shared" ref="D138:AA138" si="29">SUM(D136:D137)</f>
        <v>6296040.1100000003</v>
      </c>
      <c r="E138" s="110">
        <f t="shared" si="29"/>
        <v>5872002</v>
      </c>
      <c r="F138" s="397">
        <f t="shared" si="29"/>
        <v>56436</v>
      </c>
      <c r="G138" s="110">
        <f t="shared" si="29"/>
        <v>52965</v>
      </c>
      <c r="H138" s="397">
        <f t="shared" si="29"/>
        <v>38000</v>
      </c>
      <c r="I138" s="110">
        <f t="shared" si="29"/>
        <v>1179041</v>
      </c>
      <c r="J138" s="397">
        <f t="shared" si="29"/>
        <v>1600000</v>
      </c>
      <c r="K138" s="110">
        <f t="shared" si="29"/>
        <v>150000</v>
      </c>
      <c r="L138" s="397">
        <f t="shared" si="29"/>
        <v>1600000</v>
      </c>
      <c r="M138" s="110">
        <f t="shared" si="29"/>
        <v>7826872</v>
      </c>
      <c r="N138" s="397">
        <f t="shared" si="29"/>
        <v>132703</v>
      </c>
      <c r="O138" s="110">
        <f t="shared" si="29"/>
        <v>400000</v>
      </c>
      <c r="P138" s="397">
        <f t="shared" si="29"/>
        <v>2980117</v>
      </c>
      <c r="Q138" s="110">
        <f t="shared" si="29"/>
        <v>450000</v>
      </c>
      <c r="R138" s="397">
        <f t="shared" si="29"/>
        <v>300000</v>
      </c>
      <c r="S138" s="110">
        <f t="shared" si="29"/>
        <v>225000</v>
      </c>
      <c r="T138" s="397">
        <f t="shared" si="29"/>
        <v>200000</v>
      </c>
      <c r="U138" s="110">
        <f t="shared" si="29"/>
        <v>175000</v>
      </c>
      <c r="V138" s="397">
        <f t="shared" si="29"/>
        <v>4000000</v>
      </c>
      <c r="W138" s="110">
        <f t="shared" si="29"/>
        <v>2800000</v>
      </c>
      <c r="X138" s="397">
        <f t="shared" si="29"/>
        <v>50000</v>
      </c>
      <c r="Y138" s="110">
        <f t="shared" si="29"/>
        <v>50000</v>
      </c>
      <c r="Z138" s="397">
        <f t="shared" si="29"/>
        <v>0</v>
      </c>
      <c r="AA138" s="256">
        <f t="shared" si="29"/>
        <v>355583</v>
      </c>
    </row>
    <row r="139" spans="1:27" x14ac:dyDescent="0.2">
      <c r="A139" s="2" t="s">
        <v>60</v>
      </c>
      <c r="B139" s="119" t="s">
        <v>925</v>
      </c>
      <c r="C139" s="39">
        <f>SUM(D139:BZ139)</f>
        <v>19097</v>
      </c>
      <c r="D139" s="397">
        <v>19097</v>
      </c>
      <c r="E139" s="122">
        <v>0</v>
      </c>
      <c r="F139" s="399">
        <v>0</v>
      </c>
      <c r="G139" s="122">
        <v>0</v>
      </c>
      <c r="H139" s="399">
        <v>0</v>
      </c>
      <c r="I139" s="122">
        <v>0</v>
      </c>
      <c r="J139" s="399">
        <v>0</v>
      </c>
      <c r="K139" s="122">
        <v>0</v>
      </c>
      <c r="L139" s="399">
        <v>0</v>
      </c>
      <c r="M139" s="122">
        <v>0</v>
      </c>
      <c r="N139" s="399">
        <v>0</v>
      </c>
      <c r="O139" s="122">
        <v>0</v>
      </c>
      <c r="P139" s="399">
        <v>0</v>
      </c>
      <c r="Q139" s="122">
        <v>0</v>
      </c>
      <c r="R139" s="399">
        <v>0</v>
      </c>
      <c r="S139" s="122">
        <v>0</v>
      </c>
      <c r="T139" s="399">
        <v>0</v>
      </c>
      <c r="U139" s="122">
        <v>0</v>
      </c>
      <c r="V139" s="399">
        <v>0</v>
      </c>
      <c r="W139" s="122">
        <v>0</v>
      </c>
      <c r="X139" s="399">
        <v>0</v>
      </c>
      <c r="Y139" s="122">
        <v>0</v>
      </c>
      <c r="Z139" s="399">
        <v>0</v>
      </c>
      <c r="AA139" s="269">
        <v>0</v>
      </c>
    </row>
    <row r="140" spans="1:27" x14ac:dyDescent="0.2">
      <c r="A140" s="2" t="s">
        <v>61</v>
      </c>
      <c r="B140" s="115" t="s">
        <v>179</v>
      </c>
      <c r="C140" s="489">
        <f>SUM(D140:BZ140)</f>
        <v>36808856.109999999</v>
      </c>
      <c r="D140" s="397">
        <f t="shared" ref="D140:AA140" si="30">SUM(D138:D139)</f>
        <v>6315137.1100000003</v>
      </c>
      <c r="E140" s="122">
        <f t="shared" si="30"/>
        <v>5872002</v>
      </c>
      <c r="F140" s="399">
        <f t="shared" si="30"/>
        <v>56436</v>
      </c>
      <c r="G140" s="122">
        <f t="shared" si="30"/>
        <v>52965</v>
      </c>
      <c r="H140" s="399">
        <f t="shared" si="30"/>
        <v>38000</v>
      </c>
      <c r="I140" s="122">
        <f t="shared" si="30"/>
        <v>1179041</v>
      </c>
      <c r="J140" s="399">
        <f t="shared" si="30"/>
        <v>1600000</v>
      </c>
      <c r="K140" s="122">
        <f t="shared" si="30"/>
        <v>150000</v>
      </c>
      <c r="L140" s="399">
        <f t="shared" si="30"/>
        <v>1600000</v>
      </c>
      <c r="M140" s="122">
        <f t="shared" si="30"/>
        <v>7826872</v>
      </c>
      <c r="N140" s="399">
        <f t="shared" si="30"/>
        <v>132703</v>
      </c>
      <c r="O140" s="122">
        <f t="shared" si="30"/>
        <v>400000</v>
      </c>
      <c r="P140" s="399">
        <f t="shared" si="30"/>
        <v>2980117</v>
      </c>
      <c r="Q140" s="122">
        <f t="shared" si="30"/>
        <v>450000</v>
      </c>
      <c r="R140" s="399">
        <f t="shared" si="30"/>
        <v>300000</v>
      </c>
      <c r="S140" s="122">
        <f t="shared" si="30"/>
        <v>225000</v>
      </c>
      <c r="T140" s="399">
        <f t="shared" si="30"/>
        <v>200000</v>
      </c>
      <c r="U140" s="122">
        <f t="shared" si="30"/>
        <v>175000</v>
      </c>
      <c r="V140" s="399">
        <f t="shared" si="30"/>
        <v>4000000</v>
      </c>
      <c r="W140" s="122">
        <f t="shared" si="30"/>
        <v>2800000</v>
      </c>
      <c r="X140" s="399">
        <f t="shared" si="30"/>
        <v>50000</v>
      </c>
      <c r="Y140" s="122">
        <f t="shared" si="30"/>
        <v>50000</v>
      </c>
      <c r="Z140" s="399">
        <f t="shared" si="30"/>
        <v>0</v>
      </c>
      <c r="AA140" s="269">
        <f t="shared" si="30"/>
        <v>355583</v>
      </c>
    </row>
    <row r="141" spans="1:27" s="157" customFormat="1" ht="153.75" thickBot="1" x14ac:dyDescent="0.25">
      <c r="A141" s="2"/>
      <c r="B141" s="469" t="s">
        <v>707</v>
      </c>
      <c r="C141" s="470"/>
      <c r="D141" s="474" t="s">
        <v>706</v>
      </c>
      <c r="E141" s="471"/>
      <c r="F141" s="472"/>
      <c r="G141" s="471"/>
      <c r="H141" s="472"/>
      <c r="I141" s="471"/>
      <c r="J141" s="472"/>
      <c r="K141" s="471"/>
      <c r="L141" s="472"/>
      <c r="M141" s="471"/>
      <c r="N141" s="472"/>
      <c r="O141" s="471"/>
      <c r="P141" s="472"/>
      <c r="Q141" s="475" t="s">
        <v>839</v>
      </c>
      <c r="R141" s="476" t="s">
        <v>838</v>
      </c>
      <c r="S141" s="477" t="s">
        <v>837</v>
      </c>
      <c r="T141" s="476" t="s">
        <v>836</v>
      </c>
      <c r="U141" s="477" t="s">
        <v>836</v>
      </c>
      <c r="V141" s="474" t="s">
        <v>705</v>
      </c>
      <c r="W141" s="478" t="s">
        <v>704</v>
      </c>
      <c r="X141" s="474" t="s">
        <v>703</v>
      </c>
      <c r="Y141" s="478" t="s">
        <v>703</v>
      </c>
      <c r="Z141" s="472"/>
      <c r="AA141" s="473"/>
    </row>
    <row r="142" spans="1:27" x14ac:dyDescent="0.2">
      <c r="A142" s="2"/>
      <c r="B142" s="32"/>
      <c r="C142" s="47"/>
      <c r="D142" s="44"/>
      <c r="E142" s="8"/>
      <c r="F142" s="8"/>
      <c r="G142" s="8"/>
      <c r="H142" s="8"/>
      <c r="I142" s="8"/>
      <c r="J142" s="8"/>
      <c r="K142" s="8"/>
      <c r="L142" s="8"/>
      <c r="M142" s="8"/>
      <c r="N142" s="8"/>
      <c r="O142" s="8"/>
      <c r="P142" s="8"/>
      <c r="Q142" s="409"/>
      <c r="R142" s="97"/>
      <c r="S142" s="97"/>
      <c r="T142" s="97"/>
      <c r="U142" s="97"/>
      <c r="V142" s="44"/>
      <c r="W142" s="44"/>
      <c r="X142" s="44"/>
      <c r="Y142" s="44"/>
      <c r="Z142" s="8"/>
      <c r="AA142" s="8"/>
    </row>
    <row r="143" spans="1:27" ht="13.5" thickBot="1" x14ac:dyDescent="0.25">
      <c r="A143" s="2"/>
      <c r="B143" s="82" t="s">
        <v>155</v>
      </c>
      <c r="C143" s="47"/>
      <c r="D143" s="9"/>
      <c r="E143" s="8"/>
      <c r="F143" s="8"/>
      <c r="G143" s="8"/>
      <c r="H143" s="8"/>
      <c r="I143" s="8"/>
      <c r="J143" s="8"/>
      <c r="K143" s="8"/>
      <c r="L143" s="8"/>
      <c r="M143" s="8"/>
      <c r="N143" s="8"/>
      <c r="O143" s="8"/>
      <c r="P143" s="8"/>
      <c r="Q143" s="8"/>
      <c r="R143" s="8"/>
      <c r="S143" s="8"/>
      <c r="T143" s="8"/>
      <c r="U143" s="8"/>
      <c r="V143" s="8"/>
      <c r="W143" s="8"/>
      <c r="X143" s="8"/>
      <c r="Y143" s="8"/>
      <c r="Z143" s="8"/>
      <c r="AA143" s="8"/>
    </row>
    <row r="144" spans="1:27" x14ac:dyDescent="0.2">
      <c r="A144" s="2"/>
      <c r="B144" s="251" t="s">
        <v>46</v>
      </c>
      <c r="C144" s="271"/>
      <c r="D144" s="253"/>
      <c r="E144" s="253"/>
      <c r="F144" s="253"/>
      <c r="G144" s="253"/>
      <c r="H144" s="253"/>
      <c r="I144" s="253"/>
      <c r="J144" s="253"/>
      <c r="K144" s="253"/>
      <c r="L144" s="253"/>
      <c r="M144" s="253"/>
      <c r="N144" s="253"/>
      <c r="O144" s="253"/>
      <c r="P144" s="253"/>
      <c r="Q144" s="253"/>
      <c r="R144" s="253"/>
      <c r="S144" s="253"/>
      <c r="T144" s="253"/>
      <c r="U144" s="253"/>
      <c r="V144" s="253"/>
      <c r="W144" s="253"/>
      <c r="X144" s="253"/>
      <c r="Y144" s="253"/>
      <c r="Z144" s="253"/>
      <c r="AA144" s="254"/>
    </row>
    <row r="145" spans="1:28" x14ac:dyDescent="0.2">
      <c r="A145" s="58" t="s">
        <v>62</v>
      </c>
      <c r="B145" s="118" t="s">
        <v>42</v>
      </c>
      <c r="C145" s="286"/>
      <c r="D145" s="571" t="str">
        <f t="shared" ref="D145:AA145" si="31">D45</f>
        <v>SCEIS</v>
      </c>
      <c r="E145" s="572" t="str">
        <f t="shared" si="31"/>
        <v>SCEIS</v>
      </c>
      <c r="F145" s="571" t="str">
        <f t="shared" si="31"/>
        <v>SCEIS</v>
      </c>
      <c r="G145" s="572" t="str">
        <f t="shared" si="31"/>
        <v>SCEIS</v>
      </c>
      <c r="H145" s="571" t="str">
        <f t="shared" si="31"/>
        <v>SCEIS</v>
      </c>
      <c r="I145" s="572" t="str">
        <f t="shared" si="31"/>
        <v>SCEIS</v>
      </c>
      <c r="J145" s="571" t="str">
        <f t="shared" si="31"/>
        <v>SCEIS</v>
      </c>
      <c r="K145" s="572" t="str">
        <f t="shared" si="31"/>
        <v>SCEIS</v>
      </c>
      <c r="L145" s="571" t="str">
        <f t="shared" si="31"/>
        <v>SCEIS</v>
      </c>
      <c r="M145" s="572" t="str">
        <f t="shared" si="31"/>
        <v>SCEIS</v>
      </c>
      <c r="N145" s="571" t="str">
        <f t="shared" si="31"/>
        <v>SCEIS</v>
      </c>
      <c r="O145" s="572" t="str">
        <f t="shared" si="31"/>
        <v>SCEIS</v>
      </c>
      <c r="P145" s="571" t="str">
        <f t="shared" si="31"/>
        <v>SCEIS</v>
      </c>
      <c r="Q145" s="572" t="str">
        <f t="shared" si="31"/>
        <v>SCEIS</v>
      </c>
      <c r="R145" s="571" t="str">
        <f t="shared" si="31"/>
        <v>SCEIS</v>
      </c>
      <c r="S145" s="572" t="str">
        <f t="shared" si="31"/>
        <v>SCEIS</v>
      </c>
      <c r="T145" s="571" t="str">
        <f t="shared" si="31"/>
        <v>SCEIS</v>
      </c>
      <c r="U145" s="572" t="str">
        <f t="shared" si="31"/>
        <v>SCEIS</v>
      </c>
      <c r="V145" s="571" t="str">
        <f t="shared" si="31"/>
        <v>SCEIS</v>
      </c>
      <c r="W145" s="572" t="str">
        <f t="shared" si="31"/>
        <v>SCEIS</v>
      </c>
      <c r="X145" s="571" t="str">
        <f t="shared" si="31"/>
        <v>SCEIS</v>
      </c>
      <c r="Y145" s="572" t="str">
        <f t="shared" si="31"/>
        <v>SCEIS</v>
      </c>
      <c r="Z145" s="571" t="str">
        <f t="shared" si="31"/>
        <v>SCEIS</v>
      </c>
      <c r="AA145" s="573" t="str">
        <f t="shared" si="31"/>
        <v>SCEIS</v>
      </c>
    </row>
    <row r="146" spans="1:28" x14ac:dyDescent="0.2">
      <c r="A146" s="34"/>
      <c r="B146" s="248"/>
      <c r="C146" s="244"/>
      <c r="D146" s="574"/>
      <c r="E146" s="575"/>
      <c r="F146" s="575"/>
      <c r="G146" s="575"/>
      <c r="H146" s="575"/>
      <c r="I146" s="575"/>
      <c r="J146" s="575"/>
      <c r="K146" s="575"/>
      <c r="L146" s="575"/>
      <c r="M146" s="575"/>
      <c r="N146" s="575"/>
      <c r="O146" s="575"/>
      <c r="P146" s="575"/>
      <c r="Q146" s="575"/>
      <c r="R146" s="575"/>
      <c r="S146" s="575"/>
      <c r="T146" s="575"/>
      <c r="U146" s="575"/>
      <c r="V146" s="575"/>
      <c r="W146" s="575"/>
      <c r="X146" s="575"/>
      <c r="Y146" s="575"/>
      <c r="Z146" s="575"/>
      <c r="AA146" s="576"/>
    </row>
    <row r="147" spans="1:28" x14ac:dyDescent="0.2">
      <c r="A147" s="34"/>
      <c r="B147" s="249" t="s">
        <v>140</v>
      </c>
      <c r="C147" s="233" t="s">
        <v>32</v>
      </c>
      <c r="D147" s="247"/>
      <c r="E147" s="247"/>
      <c r="F147" s="247"/>
      <c r="G147" s="247"/>
      <c r="H147" s="247"/>
      <c r="I147" s="247"/>
      <c r="J147" s="247"/>
      <c r="K147" s="247"/>
      <c r="L147" s="247"/>
      <c r="M147" s="247"/>
      <c r="N147" s="247"/>
      <c r="O147" s="247"/>
      <c r="P147" s="247"/>
      <c r="Q147" s="247"/>
      <c r="R147" s="247"/>
      <c r="S147" s="247"/>
      <c r="T147" s="247"/>
      <c r="U147" s="247"/>
      <c r="V147" s="247"/>
      <c r="W147" s="247"/>
      <c r="X147" s="247"/>
      <c r="Y147" s="247"/>
      <c r="Z147" s="247"/>
      <c r="AA147" s="263"/>
    </row>
    <row r="148" spans="1:28" ht="38.25" x14ac:dyDescent="0.2">
      <c r="A148" s="34" t="s">
        <v>63</v>
      </c>
      <c r="B148" s="28" t="s">
        <v>131</v>
      </c>
      <c r="C148" s="246"/>
      <c r="D148" s="540" t="str">
        <f t="shared" ref="D148:AA148" si="32">D111</f>
        <v>General Fund Appropriations</v>
      </c>
      <c r="E148" s="541" t="str">
        <f t="shared" si="32"/>
        <v>Judicial Circuit State Support</v>
      </c>
      <c r="F148" s="540" t="str">
        <f t="shared" si="32"/>
        <v>Richland County Drug Court</v>
      </c>
      <c r="G148" s="541" t="str">
        <f t="shared" si="32"/>
        <v>Kershaw County Drug Court</v>
      </c>
      <c r="H148" s="540" t="str">
        <f t="shared" si="32"/>
        <v>Saluda County Drug Court</v>
      </c>
      <c r="I148" s="541" t="str">
        <f t="shared" si="32"/>
        <v>DUI Prosecution</v>
      </c>
      <c r="J148" s="540" t="str">
        <f t="shared" si="32"/>
        <v>Criminal Domestic Violence Prosecutor</v>
      </c>
      <c r="K148" s="541" t="str">
        <f t="shared" si="32"/>
        <v>12th Judicial Circuit Drug Court</v>
      </c>
      <c r="L148" s="540" t="str">
        <f t="shared" si="32"/>
        <v>Violent Crime Prosecution</v>
      </c>
      <c r="M148" s="541" t="str">
        <f t="shared" si="32"/>
        <v>Caseload Equalization Funding</v>
      </c>
      <c r="N148" s="540" t="str">
        <f t="shared" si="32"/>
        <v>Victim's Assistance Program</v>
      </c>
      <c r="O148" s="541" t="str">
        <f t="shared" si="32"/>
        <v xml:space="preserve">SC Centers for Fathers and Families </v>
      </c>
      <c r="P148" s="540" t="str">
        <f t="shared" si="32"/>
        <v>Summary Court Violence Prosecution</v>
      </c>
      <c r="Q148" s="541" t="str">
        <f t="shared" si="32"/>
        <v>Fee for Motions</v>
      </c>
      <c r="R148" s="540" t="str">
        <f t="shared" si="32"/>
        <v>Family &amp; Circuit Court Filing Fee</v>
      </c>
      <c r="S148" s="541" t="str">
        <f t="shared" si="32"/>
        <v>Conditional  Discharge - General Sessions</v>
      </c>
      <c r="T148" s="540" t="str">
        <f t="shared" si="32"/>
        <v xml:space="preserve">Conditional  Discharge - Magistrate </v>
      </c>
      <c r="U148" s="541" t="str">
        <f t="shared" si="32"/>
        <v>Conditional Discharge - Municipal</v>
      </c>
      <c r="V148" s="540" t="str">
        <f t="shared" si="32"/>
        <v>Conviction Surcharge - Law Enforcement Funding</v>
      </c>
      <c r="W148" s="541" t="str">
        <f t="shared" si="32"/>
        <v>Drug Conviction Surcharge</v>
      </c>
      <c r="X148" s="540" t="str">
        <f t="shared" si="32"/>
        <v>Traffic Education Program App Fee - Magistrate</v>
      </c>
      <c r="Y148" s="541" t="str">
        <f t="shared" si="32"/>
        <v>Traffic Education Program App Fee - Municipality</v>
      </c>
      <c r="Z148" s="540" t="str">
        <f t="shared" si="32"/>
        <v>Refund of prior year</v>
      </c>
      <c r="AA148" s="542" t="str">
        <f t="shared" si="32"/>
        <v>Federal Grant</v>
      </c>
    </row>
    <row r="149" spans="1:28" x14ac:dyDescent="0.2">
      <c r="A149" s="34" t="s">
        <v>64</v>
      </c>
      <c r="B149" s="28" t="s">
        <v>132</v>
      </c>
      <c r="C149" s="117"/>
      <c r="D149" s="543" t="str">
        <f>IF(ISBLANK(D49),"",(D49-1))</f>
        <v/>
      </c>
      <c r="E149" s="544"/>
      <c r="F149" s="543"/>
      <c r="G149" s="544"/>
      <c r="H149" s="543"/>
      <c r="I149" s="544"/>
      <c r="J149" s="543"/>
      <c r="K149" s="544"/>
      <c r="L149" s="543"/>
      <c r="M149" s="544"/>
      <c r="N149" s="543"/>
      <c r="O149" s="544"/>
      <c r="P149" s="543"/>
      <c r="Q149" s="544" t="str">
        <f t="shared" ref="Q149:AA149" si="33">IF(ISBLANK(Q49),"",(Q49-1))</f>
        <v/>
      </c>
      <c r="R149" s="543" t="str">
        <f t="shared" si="33"/>
        <v/>
      </c>
      <c r="S149" s="544" t="str">
        <f t="shared" si="33"/>
        <v/>
      </c>
      <c r="T149" s="543" t="str">
        <f t="shared" si="33"/>
        <v/>
      </c>
      <c r="U149" s="544" t="str">
        <f t="shared" si="33"/>
        <v/>
      </c>
      <c r="V149" s="543" t="str">
        <f t="shared" si="33"/>
        <v/>
      </c>
      <c r="W149" s="544" t="str">
        <f t="shared" si="33"/>
        <v/>
      </c>
      <c r="X149" s="543" t="str">
        <f t="shared" si="33"/>
        <v/>
      </c>
      <c r="Y149" s="544" t="str">
        <f t="shared" si="33"/>
        <v/>
      </c>
      <c r="Z149" s="543" t="str">
        <f t="shared" si="33"/>
        <v/>
      </c>
      <c r="AA149" s="545" t="str">
        <f t="shared" si="33"/>
        <v/>
      </c>
    </row>
    <row r="150" spans="1:28" ht="114.75" x14ac:dyDescent="0.2">
      <c r="A150" s="2" t="s">
        <v>65</v>
      </c>
      <c r="B150" s="116" t="s">
        <v>138</v>
      </c>
      <c r="C150" s="112"/>
      <c r="D150" s="546"/>
      <c r="E150" s="538" t="str">
        <f t="shared" ref="E150:AA150" si="34">E50</f>
        <v>For use by Circuit Solicitors.</v>
      </c>
      <c r="F150" s="546" t="str">
        <f t="shared" si="34"/>
        <v>Circuit Solicitors to use for Drug Court.</v>
      </c>
      <c r="G150" s="538" t="str">
        <f t="shared" si="34"/>
        <v>Circuit Solicitors to use for Drug Court.</v>
      </c>
      <c r="H150" s="546" t="str">
        <f t="shared" si="34"/>
        <v>Circuit Solicitors to use for Drug Court.</v>
      </c>
      <c r="I150" s="538" t="str">
        <f t="shared" si="34"/>
        <v xml:space="preserve">For use by Circuit Solicitors for DUI prosecution. </v>
      </c>
      <c r="J150" s="546" t="str">
        <f t="shared" si="34"/>
        <v xml:space="preserve">For use by Circuit Solicitors for domestic violence prosecution. </v>
      </c>
      <c r="K150" s="538" t="str">
        <f t="shared" si="34"/>
        <v>Use for Drug court</v>
      </c>
      <c r="L150" s="546" t="str">
        <f t="shared" si="34"/>
        <v xml:space="preserve">For use by Circuit Solicitors for violent crime prosecution. </v>
      </c>
      <c r="M150" s="538" t="str">
        <f t="shared" si="34"/>
        <v>For use by Circuit Solicitors to reduce individual caseloads.</v>
      </c>
      <c r="N150" s="546" t="str">
        <f t="shared" si="34"/>
        <v>For use by Circuit Solicitors only for establishing and providing services through a Victim/Witness Program.</v>
      </c>
      <c r="O150" s="538" t="str">
        <f t="shared" si="34"/>
        <v>Money is not for use by SCCPC or the Solicitors; it is pass through funding for the South Carolina Center for Fathers and Families (the General Assembly has SCCPC disburse the funds).</v>
      </c>
      <c r="P150" s="546" t="str">
        <f t="shared" si="34"/>
        <v>For use by Circuit Solicitors for domestic violence prosecution in summary court.</v>
      </c>
      <c r="Q150" s="538" t="str">
        <f t="shared" si="34"/>
        <v xml:space="preserve">Circuit Solicitors of the the Third, Fourth, and Eleventh Judicial Circuits to use to fund Drug Court in their Circuits.  </v>
      </c>
      <c r="R150" s="546" t="str">
        <f t="shared" si="34"/>
        <v>For use by Circuit Solicitors.</v>
      </c>
      <c r="S150" s="538" t="str">
        <f t="shared" si="34"/>
        <v>Circuit Solicitors to use for drug treatment court programs.</v>
      </c>
      <c r="T150" s="546" t="str">
        <f t="shared" si="34"/>
        <v>Circuit Solicitors to use for drug treatment court programs.</v>
      </c>
      <c r="U150" s="538" t="str">
        <f t="shared" si="34"/>
        <v>Circuit Solicitors to use for drug treatment court programs.</v>
      </c>
      <c r="V150" s="546" t="str">
        <f t="shared" si="34"/>
        <v>Use by Circuit Solicitors.</v>
      </c>
      <c r="W150" s="538" t="str">
        <f t="shared" si="34"/>
        <v>Circuit Solicitors to use for drug treatment court programs.</v>
      </c>
      <c r="X150" s="546" t="str">
        <f t="shared" si="34"/>
        <v>Circuit Solicitors to use for Traffic Education Programs.</v>
      </c>
      <c r="Y150" s="538" t="str">
        <f t="shared" si="34"/>
        <v>Circuit Solicitors to use for Traffic Education Programs.</v>
      </c>
      <c r="Z150" s="546">
        <f t="shared" si="34"/>
        <v>0</v>
      </c>
      <c r="AA150" s="547" t="str">
        <f t="shared" si="34"/>
        <v>Federal Grant</v>
      </c>
    </row>
    <row r="151" spans="1:28" ht="38.25" x14ac:dyDescent="0.2">
      <c r="A151" s="34" t="s">
        <v>66</v>
      </c>
      <c r="B151" s="28" t="s">
        <v>40</v>
      </c>
      <c r="C151" s="113"/>
      <c r="D151" s="543" t="str">
        <f t="shared" ref="D151:AA151" si="35">D133</f>
        <v>I. Administration; II. Offices of Circuit Solicitors, III. Employee Benefits</v>
      </c>
      <c r="E151" s="544" t="str">
        <f t="shared" si="35"/>
        <v>II. Offices of Circuit Solicitors</v>
      </c>
      <c r="F151" s="543" t="str">
        <f t="shared" si="35"/>
        <v>II. Offices of Circuit Solicitors</v>
      </c>
      <c r="G151" s="544" t="str">
        <f t="shared" si="35"/>
        <v>II. Offices of Circuit Solicitors</v>
      </c>
      <c r="H151" s="543" t="str">
        <f t="shared" si="35"/>
        <v>II. Offices of Circuit Solicitors</v>
      </c>
      <c r="I151" s="544" t="str">
        <f t="shared" si="35"/>
        <v>II. Offices of Circuit Solicitors</v>
      </c>
      <c r="J151" s="543" t="str">
        <f t="shared" si="35"/>
        <v>II. Offices of Circuit Solicitors</v>
      </c>
      <c r="K151" s="544" t="str">
        <f t="shared" si="35"/>
        <v>II. Offices of Circuit Solicitors</v>
      </c>
      <c r="L151" s="543" t="str">
        <f t="shared" si="35"/>
        <v>II. Offices of Circuit Solicitors</v>
      </c>
      <c r="M151" s="544" t="str">
        <f t="shared" si="35"/>
        <v>II. Offices of Circuit Solicitors</v>
      </c>
      <c r="N151" s="543" t="str">
        <f t="shared" si="35"/>
        <v>II. Offices of Circuit Solicitors</v>
      </c>
      <c r="O151" s="544" t="str">
        <f t="shared" si="35"/>
        <v>II. Offices of Circuit Solicitors</v>
      </c>
      <c r="P151" s="543" t="str">
        <f t="shared" si="35"/>
        <v>II. Offices of Circuit Solicitors</v>
      </c>
      <c r="Q151" s="544" t="str">
        <f t="shared" si="35"/>
        <v xml:space="preserve">II. Offices of Circuit Solicitors </v>
      </c>
      <c r="R151" s="543" t="str">
        <f t="shared" si="35"/>
        <v>II. Offices of Circuit Solicitors</v>
      </c>
      <c r="S151" s="544" t="str">
        <f t="shared" si="35"/>
        <v>II. Offices of Circuit Solicitors</v>
      </c>
      <c r="T151" s="543" t="str">
        <f t="shared" si="35"/>
        <v>II. Offices of Circuit Solicitors</v>
      </c>
      <c r="U151" s="544" t="str">
        <f t="shared" si="35"/>
        <v>II. Offices of Circuit Solicitors</v>
      </c>
      <c r="V151" s="543" t="str">
        <f t="shared" si="35"/>
        <v>II. Offices of Circuit Solicitors</v>
      </c>
      <c r="W151" s="544" t="str">
        <f t="shared" si="35"/>
        <v>II. Offices of Circuit Solicitors</v>
      </c>
      <c r="X151" s="543" t="str">
        <f t="shared" si="35"/>
        <v>II. Offices of Circuit Solicitors</v>
      </c>
      <c r="Y151" s="544" t="str">
        <f t="shared" si="35"/>
        <v>II. Offices of Circuit Solicitors</v>
      </c>
      <c r="Z151" s="543" t="str">
        <f t="shared" si="35"/>
        <v>I. Administration</v>
      </c>
      <c r="AA151" s="545" t="str">
        <f t="shared" si="35"/>
        <v xml:space="preserve">I. Administration, III. Employee Benefits </v>
      </c>
    </row>
    <row r="152" spans="1:28" ht="25.5" x14ac:dyDescent="0.2">
      <c r="A152" s="34" t="s">
        <v>67</v>
      </c>
      <c r="B152" s="115" t="s">
        <v>201</v>
      </c>
      <c r="C152" s="111">
        <f t="shared" ref="C152:AA152" si="36">C140</f>
        <v>36808856.109999999</v>
      </c>
      <c r="D152" s="414">
        <f t="shared" si="36"/>
        <v>6315137.1100000003</v>
      </c>
      <c r="E152" s="111">
        <f t="shared" si="36"/>
        <v>5872002</v>
      </c>
      <c r="F152" s="414">
        <f t="shared" si="36"/>
        <v>56436</v>
      </c>
      <c r="G152" s="111">
        <f t="shared" si="36"/>
        <v>52965</v>
      </c>
      <c r="H152" s="414">
        <f t="shared" si="36"/>
        <v>38000</v>
      </c>
      <c r="I152" s="111">
        <f t="shared" si="36"/>
        <v>1179041</v>
      </c>
      <c r="J152" s="414">
        <f t="shared" si="36"/>
        <v>1600000</v>
      </c>
      <c r="K152" s="111">
        <f t="shared" si="36"/>
        <v>150000</v>
      </c>
      <c r="L152" s="414">
        <f t="shared" si="36"/>
        <v>1600000</v>
      </c>
      <c r="M152" s="111">
        <f t="shared" si="36"/>
        <v>7826872</v>
      </c>
      <c r="N152" s="414">
        <f t="shared" si="36"/>
        <v>132703</v>
      </c>
      <c r="O152" s="111">
        <f t="shared" si="36"/>
        <v>400000</v>
      </c>
      <c r="P152" s="414">
        <f t="shared" si="36"/>
        <v>2980117</v>
      </c>
      <c r="Q152" s="111">
        <f t="shared" si="36"/>
        <v>450000</v>
      </c>
      <c r="R152" s="414">
        <f t="shared" si="36"/>
        <v>300000</v>
      </c>
      <c r="S152" s="111">
        <f t="shared" si="36"/>
        <v>225000</v>
      </c>
      <c r="T152" s="414">
        <f t="shared" si="36"/>
        <v>200000</v>
      </c>
      <c r="U152" s="111">
        <f t="shared" si="36"/>
        <v>175000</v>
      </c>
      <c r="V152" s="414">
        <f t="shared" si="36"/>
        <v>4000000</v>
      </c>
      <c r="W152" s="111">
        <f t="shared" si="36"/>
        <v>2800000</v>
      </c>
      <c r="X152" s="414">
        <f t="shared" si="36"/>
        <v>50000</v>
      </c>
      <c r="Y152" s="111">
        <f t="shared" si="36"/>
        <v>50000</v>
      </c>
      <c r="Z152" s="414">
        <f t="shared" si="36"/>
        <v>0</v>
      </c>
      <c r="AA152" s="424">
        <f t="shared" si="36"/>
        <v>355583</v>
      </c>
    </row>
    <row r="153" spans="1:28" x14ac:dyDescent="0.2">
      <c r="A153" s="34"/>
      <c r="B153" s="35"/>
      <c r="C153" s="39"/>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264"/>
    </row>
    <row r="154" spans="1:28" ht="25.5" x14ac:dyDescent="0.2">
      <c r="A154" s="34"/>
      <c r="B154" s="64" t="s">
        <v>200</v>
      </c>
      <c r="C154" s="61" t="s">
        <v>32</v>
      </c>
      <c r="D154" s="39"/>
      <c r="E154" s="39"/>
      <c r="F154" s="39"/>
      <c r="G154" s="39"/>
      <c r="H154" s="69"/>
      <c r="I154" s="69"/>
      <c r="J154" s="69"/>
      <c r="K154" s="69"/>
      <c r="L154" s="69"/>
      <c r="M154" s="69"/>
      <c r="N154" s="69"/>
      <c r="O154" s="69"/>
      <c r="P154" s="69"/>
      <c r="Q154" s="69"/>
      <c r="R154" s="69"/>
      <c r="S154" s="69"/>
      <c r="T154" s="69"/>
      <c r="U154" s="69"/>
      <c r="V154" s="69"/>
      <c r="W154" s="69"/>
      <c r="X154" s="69"/>
      <c r="Y154" s="69"/>
      <c r="Z154" s="69"/>
      <c r="AA154" s="287"/>
    </row>
    <row r="155" spans="1:28" ht="76.5" x14ac:dyDescent="0.2">
      <c r="A155" s="34"/>
      <c r="B155" s="501" t="s">
        <v>863</v>
      </c>
      <c r="C155" s="122">
        <f>SUM(D155:BZ155)</f>
        <v>35784935</v>
      </c>
      <c r="D155" s="397">
        <f>6315137-1023921</f>
        <v>5291216</v>
      </c>
      <c r="E155" s="122">
        <v>5872002</v>
      </c>
      <c r="F155" s="399">
        <v>56436</v>
      </c>
      <c r="G155" s="122">
        <v>52965</v>
      </c>
      <c r="H155" s="500">
        <v>38000</v>
      </c>
      <c r="I155" s="459">
        <v>1179041</v>
      </c>
      <c r="J155" s="458">
        <v>1600000</v>
      </c>
      <c r="K155" s="459">
        <v>150000</v>
      </c>
      <c r="L155" s="458">
        <v>1600000</v>
      </c>
      <c r="M155" s="459">
        <v>7826872</v>
      </c>
      <c r="N155" s="458">
        <v>132703</v>
      </c>
      <c r="O155" s="459">
        <v>400000</v>
      </c>
      <c r="P155" s="458">
        <v>2980117</v>
      </c>
      <c r="Q155" s="459">
        <v>450000</v>
      </c>
      <c r="R155" s="458">
        <v>300000</v>
      </c>
      <c r="S155" s="459">
        <v>225000</v>
      </c>
      <c r="T155" s="458">
        <v>200000</v>
      </c>
      <c r="U155" s="459">
        <v>175000</v>
      </c>
      <c r="V155" s="458">
        <v>4000000</v>
      </c>
      <c r="W155" s="459">
        <v>2800000</v>
      </c>
      <c r="X155" s="458">
        <v>50000</v>
      </c>
      <c r="Y155" s="459">
        <v>50000</v>
      </c>
      <c r="Z155" s="458"/>
      <c r="AA155" s="460">
        <v>355583</v>
      </c>
    </row>
    <row r="156" spans="1:28" x14ac:dyDescent="0.2">
      <c r="A156" s="34"/>
      <c r="B156" s="505" t="s">
        <v>655</v>
      </c>
      <c r="C156" s="37">
        <f t="shared" ref="C156:C183" si="37">SUM(D156:BZ156)</f>
        <v>0</v>
      </c>
      <c r="D156" s="398"/>
      <c r="E156" s="493"/>
      <c r="F156" s="494"/>
      <c r="G156" s="493"/>
      <c r="H156" s="499"/>
      <c r="I156" s="498"/>
      <c r="J156" s="499"/>
      <c r="K156" s="498"/>
      <c r="L156" s="499"/>
      <c r="M156" s="498"/>
      <c r="N156" s="499"/>
      <c r="O156" s="498"/>
      <c r="P156" s="499"/>
      <c r="Q156" s="498"/>
      <c r="R156" s="499"/>
      <c r="S156" s="498"/>
      <c r="T156" s="499"/>
      <c r="U156" s="498"/>
      <c r="V156" s="499"/>
      <c r="W156" s="498"/>
      <c r="X156" s="499"/>
      <c r="Y156" s="498"/>
      <c r="Z156" s="499"/>
      <c r="AA156" s="498"/>
    </row>
    <row r="157" spans="1:28" ht="38.25" outlineLevel="1" x14ac:dyDescent="0.2">
      <c r="A157" s="34"/>
      <c r="B157" s="504" t="s">
        <v>656</v>
      </c>
      <c r="C157" s="532">
        <f t="shared" si="37"/>
        <v>0</v>
      </c>
      <c r="D157" s="403"/>
      <c r="E157" s="37"/>
      <c r="F157" s="403"/>
      <c r="G157" s="37"/>
      <c r="H157" s="403"/>
      <c r="I157" s="37"/>
      <c r="J157" s="403"/>
      <c r="K157" s="37"/>
      <c r="L157" s="403"/>
      <c r="M157" s="37"/>
      <c r="N157" s="403"/>
      <c r="O157" s="37"/>
      <c r="P157" s="403"/>
      <c r="Q157" s="37"/>
      <c r="R157" s="403"/>
      <c r="S157" s="37"/>
      <c r="T157" s="403"/>
      <c r="U157" s="37"/>
      <c r="V157" s="403"/>
      <c r="W157" s="37"/>
      <c r="X157" s="403"/>
      <c r="Y157" s="37"/>
      <c r="Z157" s="403"/>
      <c r="AA157" s="37"/>
      <c r="AB157" s="316"/>
    </row>
    <row r="158" spans="1:28" outlineLevel="1" x14ac:dyDescent="0.2">
      <c r="A158" s="34"/>
      <c r="B158" s="378" t="s">
        <v>657</v>
      </c>
      <c r="C158" s="37">
        <f t="shared" si="37"/>
        <v>0</v>
      </c>
      <c r="D158" s="398"/>
      <c r="E158" s="493"/>
      <c r="F158" s="494"/>
      <c r="G158" s="493"/>
      <c r="H158" s="494"/>
      <c r="I158" s="493"/>
      <c r="J158" s="494"/>
      <c r="K158" s="493"/>
      <c r="L158" s="494"/>
      <c r="M158" s="493"/>
      <c r="N158" s="494"/>
      <c r="O158" s="493"/>
      <c r="P158" s="494"/>
      <c r="Q158" s="493"/>
      <c r="R158" s="494"/>
      <c r="S158" s="493"/>
      <c r="T158" s="494"/>
      <c r="U158" s="493"/>
      <c r="V158" s="494"/>
      <c r="W158" s="493"/>
      <c r="X158" s="494"/>
      <c r="Y158" s="493"/>
      <c r="Z158" s="494"/>
      <c r="AA158" s="493"/>
    </row>
    <row r="159" spans="1:28" outlineLevel="1" x14ac:dyDescent="0.2">
      <c r="A159" s="34"/>
      <c r="B159" s="378" t="s">
        <v>658</v>
      </c>
      <c r="C159" s="37">
        <f t="shared" si="37"/>
        <v>0</v>
      </c>
      <c r="D159" s="398"/>
      <c r="E159" s="493"/>
      <c r="F159" s="494"/>
      <c r="G159" s="493"/>
      <c r="H159" s="494"/>
      <c r="I159" s="493"/>
      <c r="J159" s="494"/>
      <c r="K159" s="493"/>
      <c r="L159" s="494"/>
      <c r="M159" s="493"/>
      <c r="N159" s="494"/>
      <c r="O159" s="493"/>
      <c r="P159" s="494"/>
      <c r="Q159" s="493"/>
      <c r="R159" s="494"/>
      <c r="S159" s="493"/>
      <c r="T159" s="494"/>
      <c r="U159" s="493"/>
      <c r="V159" s="494"/>
      <c r="W159" s="493"/>
      <c r="X159" s="494"/>
      <c r="Y159" s="493"/>
      <c r="Z159" s="494"/>
      <c r="AA159" s="493"/>
    </row>
    <row r="160" spans="1:28" ht="25.5" x14ac:dyDescent="0.2">
      <c r="A160" s="34"/>
      <c r="B160" s="505" t="s">
        <v>659</v>
      </c>
      <c r="C160" s="37">
        <f t="shared" si="37"/>
        <v>0</v>
      </c>
      <c r="D160" s="400"/>
      <c r="E160" s="493"/>
      <c r="F160" s="494"/>
      <c r="G160" s="493"/>
      <c r="H160" s="494"/>
      <c r="I160" s="493"/>
      <c r="J160" s="494"/>
      <c r="K160" s="493"/>
      <c r="L160" s="494"/>
      <c r="M160" s="493"/>
      <c r="N160" s="494"/>
      <c r="O160" s="493"/>
      <c r="P160" s="494"/>
      <c r="Q160" s="493"/>
      <c r="R160" s="494"/>
      <c r="S160" s="493"/>
      <c r="T160" s="494"/>
      <c r="U160" s="493"/>
      <c r="V160" s="494"/>
      <c r="W160" s="493"/>
      <c r="X160" s="494"/>
      <c r="Y160" s="493"/>
      <c r="Z160" s="494"/>
      <c r="AA160" s="493"/>
    </row>
    <row r="161" spans="1:27" ht="25.5" hidden="1" outlineLevel="1" x14ac:dyDescent="0.2">
      <c r="A161" s="34"/>
      <c r="B161" s="503" t="s">
        <v>802</v>
      </c>
      <c r="C161" s="37">
        <f t="shared" si="37"/>
        <v>0</v>
      </c>
      <c r="D161" s="398"/>
      <c r="E161" s="493"/>
      <c r="F161" s="494"/>
      <c r="G161" s="493"/>
      <c r="H161" s="494"/>
      <c r="I161" s="493"/>
      <c r="J161" s="494"/>
      <c r="K161" s="493"/>
      <c r="L161" s="494"/>
      <c r="M161" s="493"/>
      <c r="N161" s="494"/>
      <c r="O161" s="493"/>
      <c r="P161" s="494"/>
      <c r="Q161" s="493"/>
      <c r="R161" s="494"/>
      <c r="S161" s="493"/>
      <c r="T161" s="494"/>
      <c r="U161" s="493"/>
      <c r="V161" s="494"/>
      <c r="W161" s="493"/>
      <c r="X161" s="494"/>
      <c r="Y161" s="493"/>
      <c r="Z161" s="494"/>
      <c r="AA161" s="493"/>
    </row>
    <row r="162" spans="1:27" ht="25.5" collapsed="1" x14ac:dyDescent="0.2">
      <c r="A162" s="34"/>
      <c r="B162" s="505" t="s">
        <v>803</v>
      </c>
      <c r="C162" s="37">
        <f t="shared" si="37"/>
        <v>0</v>
      </c>
      <c r="D162" s="398"/>
      <c r="E162" s="493"/>
      <c r="F162" s="494"/>
      <c r="G162" s="493"/>
      <c r="H162" s="494"/>
      <c r="I162" s="493"/>
      <c r="J162" s="494"/>
      <c r="K162" s="493"/>
      <c r="L162" s="494"/>
      <c r="M162" s="493"/>
      <c r="N162" s="494"/>
      <c r="O162" s="493"/>
      <c r="P162" s="494"/>
      <c r="Q162" s="493"/>
      <c r="R162" s="494"/>
      <c r="S162" s="493"/>
      <c r="T162" s="494"/>
      <c r="U162" s="493"/>
      <c r="V162" s="494"/>
      <c r="W162" s="493"/>
      <c r="X162" s="494"/>
      <c r="Y162" s="493"/>
      <c r="Z162" s="494"/>
      <c r="AA162" s="493"/>
    </row>
    <row r="163" spans="1:27" ht="38.25" hidden="1" outlineLevel="1" x14ac:dyDescent="0.2">
      <c r="A163" s="34"/>
      <c r="B163" s="502" t="s">
        <v>645</v>
      </c>
      <c r="C163" s="37">
        <f t="shared" si="37"/>
        <v>0</v>
      </c>
      <c r="D163" s="398"/>
      <c r="E163" s="493"/>
      <c r="F163" s="494"/>
      <c r="G163" s="493"/>
      <c r="H163" s="494"/>
      <c r="I163" s="493"/>
      <c r="J163" s="494"/>
      <c r="K163" s="493"/>
      <c r="L163" s="494"/>
      <c r="M163" s="493"/>
      <c r="N163" s="494"/>
      <c r="O163" s="493"/>
      <c r="P163" s="494"/>
      <c r="Q163" s="493"/>
      <c r="R163" s="494"/>
      <c r="S163" s="493"/>
      <c r="T163" s="494"/>
      <c r="U163" s="493"/>
      <c r="V163" s="494"/>
      <c r="W163" s="493"/>
      <c r="X163" s="494"/>
      <c r="Y163" s="493"/>
      <c r="Z163" s="494"/>
      <c r="AA163" s="493"/>
    </row>
    <row r="164" spans="1:27" collapsed="1" x14ac:dyDescent="0.2">
      <c r="A164" s="34"/>
      <c r="B164" s="491" t="s">
        <v>277</v>
      </c>
      <c r="C164" s="37">
        <f t="shared" si="37"/>
        <v>0</v>
      </c>
      <c r="D164" s="398"/>
      <c r="E164" s="493"/>
      <c r="F164" s="494"/>
      <c r="G164" s="493"/>
      <c r="H164" s="494"/>
      <c r="I164" s="493"/>
      <c r="J164" s="494"/>
      <c r="K164" s="493"/>
      <c r="L164" s="494"/>
      <c r="M164" s="493"/>
      <c r="N164" s="494"/>
      <c r="O164" s="493"/>
      <c r="P164" s="494"/>
      <c r="Q164" s="493"/>
      <c r="R164" s="494"/>
      <c r="S164" s="493"/>
      <c r="T164" s="494"/>
      <c r="U164" s="493"/>
      <c r="V164" s="494"/>
      <c r="W164" s="493"/>
      <c r="X164" s="494"/>
      <c r="Y164" s="493"/>
      <c r="Z164" s="494"/>
      <c r="AA164" s="493"/>
    </row>
    <row r="165" spans="1:27" x14ac:dyDescent="0.2">
      <c r="A165" s="34"/>
      <c r="B165" s="449" t="s">
        <v>660</v>
      </c>
      <c r="C165" s="122">
        <f t="shared" si="37"/>
        <v>193093</v>
      </c>
      <c r="D165" s="397">
        <v>193093</v>
      </c>
      <c r="E165" s="493"/>
      <c r="F165" s="494"/>
      <c r="G165" s="493"/>
      <c r="H165" s="494"/>
      <c r="I165" s="493"/>
      <c r="J165" s="494"/>
      <c r="K165" s="493"/>
      <c r="L165" s="494"/>
      <c r="M165" s="493"/>
      <c r="N165" s="494"/>
      <c r="O165" s="493"/>
      <c r="P165" s="494"/>
      <c r="Q165" s="493"/>
      <c r="R165" s="494"/>
      <c r="S165" s="493"/>
      <c r="T165" s="494"/>
      <c r="U165" s="493"/>
      <c r="V165" s="494"/>
      <c r="W165" s="493"/>
      <c r="X165" s="494"/>
      <c r="Y165" s="493"/>
      <c r="Z165" s="494"/>
      <c r="AA165" s="493"/>
    </row>
    <row r="166" spans="1:27" ht="25.5" hidden="1" outlineLevel="1" x14ac:dyDescent="0.2">
      <c r="A166" s="34"/>
      <c r="B166" s="25" t="s">
        <v>642</v>
      </c>
      <c r="C166" s="260">
        <f t="shared" si="37"/>
        <v>0</v>
      </c>
      <c r="D166" s="461"/>
      <c r="E166" s="493"/>
      <c r="F166" s="494"/>
      <c r="G166" s="493"/>
      <c r="H166" s="494"/>
      <c r="I166" s="493"/>
      <c r="J166" s="494"/>
      <c r="K166" s="493"/>
      <c r="L166" s="494"/>
      <c r="M166" s="493"/>
      <c r="N166" s="494"/>
      <c r="O166" s="493"/>
      <c r="P166" s="494"/>
      <c r="Q166" s="493"/>
      <c r="R166" s="494"/>
      <c r="S166" s="493"/>
      <c r="T166" s="494"/>
      <c r="U166" s="493"/>
      <c r="V166" s="494"/>
      <c r="W166" s="493"/>
      <c r="X166" s="494"/>
      <c r="Y166" s="493"/>
      <c r="Z166" s="494"/>
      <c r="AA166" s="493"/>
    </row>
    <row r="167" spans="1:27" hidden="1" outlineLevel="1" x14ac:dyDescent="0.2">
      <c r="A167" s="34"/>
      <c r="B167" s="25" t="s">
        <v>654</v>
      </c>
      <c r="C167" s="260">
        <f t="shared" si="37"/>
        <v>0</v>
      </c>
      <c r="D167" s="462"/>
      <c r="E167" s="493"/>
      <c r="F167" s="494"/>
      <c r="G167" s="493"/>
      <c r="H167" s="494"/>
      <c r="I167" s="493"/>
      <c r="J167" s="494"/>
      <c r="K167" s="493"/>
      <c r="L167" s="494"/>
      <c r="M167" s="493"/>
      <c r="N167" s="494"/>
      <c r="O167" s="493"/>
      <c r="P167" s="494"/>
      <c r="Q167" s="493"/>
      <c r="R167" s="494"/>
      <c r="S167" s="493"/>
      <c r="T167" s="494"/>
      <c r="U167" s="493"/>
      <c r="V167" s="494"/>
      <c r="W167" s="493"/>
      <c r="X167" s="494"/>
      <c r="Y167" s="493"/>
      <c r="Z167" s="494"/>
      <c r="AA167" s="493"/>
    </row>
    <row r="168" spans="1:27" ht="25.5" hidden="1" outlineLevel="1" x14ac:dyDescent="0.2">
      <c r="A168" s="34"/>
      <c r="B168" s="25" t="s">
        <v>641</v>
      </c>
      <c r="C168" s="260">
        <f t="shared" si="37"/>
        <v>0</v>
      </c>
      <c r="D168" s="492"/>
      <c r="E168" s="493"/>
      <c r="F168" s="494"/>
      <c r="G168" s="493"/>
      <c r="H168" s="494"/>
      <c r="I168" s="493"/>
      <c r="J168" s="494"/>
      <c r="K168" s="493"/>
      <c r="L168" s="494"/>
      <c r="M168" s="493"/>
      <c r="N168" s="494"/>
      <c r="O168" s="493"/>
      <c r="P168" s="494"/>
      <c r="Q168" s="493"/>
      <c r="R168" s="494"/>
      <c r="S168" s="493"/>
      <c r="T168" s="494"/>
      <c r="U168" s="493"/>
      <c r="V168" s="494"/>
      <c r="W168" s="493"/>
      <c r="X168" s="494"/>
      <c r="Y168" s="493"/>
      <c r="Z168" s="494"/>
      <c r="AA168" s="493"/>
    </row>
    <row r="169" spans="1:27" ht="25.5" collapsed="1" x14ac:dyDescent="0.2">
      <c r="A169" s="34"/>
      <c r="B169" s="80" t="s">
        <v>662</v>
      </c>
      <c r="C169" s="490">
        <f t="shared" si="37"/>
        <v>493584</v>
      </c>
      <c r="D169" s="397">
        <v>493584</v>
      </c>
      <c r="E169" s="493"/>
      <c r="F169" s="494"/>
      <c r="G169" s="493"/>
      <c r="H169" s="494"/>
      <c r="I169" s="493"/>
      <c r="J169" s="494"/>
      <c r="K169" s="493"/>
      <c r="L169" s="494"/>
      <c r="M169" s="493"/>
      <c r="N169" s="494"/>
      <c r="O169" s="493"/>
      <c r="P169" s="494"/>
      <c r="Q169" s="493"/>
      <c r="R169" s="494"/>
      <c r="S169" s="493"/>
      <c r="T169" s="494"/>
      <c r="U169" s="493"/>
      <c r="V169" s="494"/>
      <c r="W169" s="493"/>
      <c r="X169" s="494"/>
      <c r="Y169" s="493"/>
      <c r="Z169" s="494"/>
      <c r="AA169" s="493"/>
    </row>
    <row r="170" spans="1:27" hidden="1" outlineLevel="1" x14ac:dyDescent="0.2">
      <c r="A170" s="34"/>
      <c r="B170" s="25" t="s">
        <v>663</v>
      </c>
      <c r="C170" s="260">
        <f t="shared" si="37"/>
        <v>0</v>
      </c>
      <c r="D170" s="461"/>
      <c r="E170" s="493"/>
      <c r="F170" s="494"/>
      <c r="G170" s="493"/>
      <c r="H170" s="494"/>
      <c r="I170" s="493"/>
      <c r="J170" s="494"/>
      <c r="K170" s="493"/>
      <c r="L170" s="494"/>
      <c r="M170" s="493"/>
      <c r="N170" s="494"/>
      <c r="O170" s="493"/>
      <c r="P170" s="494"/>
      <c r="Q170" s="493"/>
      <c r="R170" s="494"/>
      <c r="S170" s="493"/>
      <c r="T170" s="494"/>
      <c r="U170" s="493"/>
      <c r="V170" s="494"/>
      <c r="W170" s="493"/>
      <c r="X170" s="494"/>
      <c r="Y170" s="493"/>
      <c r="Z170" s="494"/>
      <c r="AA170" s="493"/>
    </row>
    <row r="171" spans="1:27" hidden="1" outlineLevel="1" x14ac:dyDescent="0.2">
      <c r="A171" s="34"/>
      <c r="B171" s="25" t="s">
        <v>664</v>
      </c>
      <c r="C171" s="260">
        <f t="shared" si="37"/>
        <v>0</v>
      </c>
      <c r="D171" s="462"/>
      <c r="E171" s="493"/>
      <c r="F171" s="494"/>
      <c r="G171" s="493"/>
      <c r="H171" s="494"/>
      <c r="I171" s="493"/>
      <c r="J171" s="494"/>
      <c r="K171" s="493"/>
      <c r="L171" s="494"/>
      <c r="M171" s="493"/>
      <c r="N171" s="494"/>
      <c r="O171" s="493"/>
      <c r="P171" s="494"/>
      <c r="Q171" s="493"/>
      <c r="R171" s="494"/>
      <c r="S171" s="493"/>
      <c r="T171" s="494"/>
      <c r="U171" s="493"/>
      <c r="V171" s="494"/>
      <c r="W171" s="493"/>
      <c r="X171" s="494"/>
      <c r="Y171" s="493"/>
      <c r="Z171" s="494"/>
      <c r="AA171" s="493"/>
    </row>
    <row r="172" spans="1:27" hidden="1" outlineLevel="1" x14ac:dyDescent="0.2">
      <c r="A172" s="34"/>
      <c r="B172" s="25" t="s">
        <v>665</v>
      </c>
      <c r="C172" s="260">
        <f t="shared" si="37"/>
        <v>0</v>
      </c>
      <c r="D172" s="462"/>
      <c r="E172" s="493"/>
      <c r="F172" s="494"/>
      <c r="G172" s="493"/>
      <c r="H172" s="494"/>
      <c r="I172" s="493"/>
      <c r="J172" s="494"/>
      <c r="K172" s="493"/>
      <c r="L172" s="494"/>
      <c r="M172" s="493"/>
      <c r="N172" s="494"/>
      <c r="O172" s="493"/>
      <c r="P172" s="494"/>
      <c r="Q172" s="493"/>
      <c r="R172" s="494"/>
      <c r="S172" s="493"/>
      <c r="T172" s="494"/>
      <c r="U172" s="493"/>
      <c r="V172" s="494"/>
      <c r="W172" s="493"/>
      <c r="X172" s="494"/>
      <c r="Y172" s="493"/>
      <c r="Z172" s="494"/>
      <c r="AA172" s="493"/>
    </row>
    <row r="173" spans="1:27" hidden="1" outlineLevel="1" x14ac:dyDescent="0.2">
      <c r="A173" s="34"/>
      <c r="B173" s="25" t="s">
        <v>666</v>
      </c>
      <c r="C173" s="459">
        <f t="shared" si="37"/>
        <v>0</v>
      </c>
      <c r="D173" s="492"/>
      <c r="E173" s="493"/>
      <c r="F173" s="494"/>
      <c r="G173" s="493"/>
      <c r="H173" s="494"/>
      <c r="I173" s="493"/>
      <c r="J173" s="494"/>
      <c r="K173" s="493"/>
      <c r="L173" s="494"/>
      <c r="M173" s="493"/>
      <c r="N173" s="494"/>
      <c r="O173" s="493"/>
      <c r="P173" s="494"/>
      <c r="Q173" s="493"/>
      <c r="R173" s="494"/>
      <c r="S173" s="493"/>
      <c r="T173" s="494"/>
      <c r="U173" s="493"/>
      <c r="V173" s="494"/>
      <c r="W173" s="493"/>
      <c r="X173" s="494"/>
      <c r="Y173" s="493"/>
      <c r="Z173" s="494"/>
      <c r="AA173" s="493"/>
    </row>
    <row r="174" spans="1:27" ht="25.5" collapsed="1" x14ac:dyDescent="0.2">
      <c r="A174" s="34"/>
      <c r="B174" s="449" t="s">
        <v>801</v>
      </c>
      <c r="C174" s="122">
        <f t="shared" si="37"/>
        <v>215204</v>
      </c>
      <c r="D174" s="506">
        <v>215204</v>
      </c>
      <c r="E174" s="493"/>
      <c r="F174" s="494"/>
      <c r="G174" s="493"/>
      <c r="H174" s="494"/>
      <c r="I174" s="493"/>
      <c r="J174" s="494"/>
      <c r="K174" s="493"/>
      <c r="L174" s="494"/>
      <c r="M174" s="493"/>
      <c r="N174" s="494"/>
      <c r="O174" s="493"/>
      <c r="P174" s="494"/>
      <c r="Q174" s="493"/>
      <c r="R174" s="494"/>
      <c r="S174" s="493"/>
      <c r="T174" s="494"/>
      <c r="U174" s="493"/>
      <c r="V174" s="494"/>
      <c r="W174" s="493"/>
      <c r="X174" s="494"/>
      <c r="Y174" s="493"/>
      <c r="Z174" s="494"/>
      <c r="AA174" s="493"/>
    </row>
    <row r="175" spans="1:27" hidden="1" outlineLevel="1" x14ac:dyDescent="0.2">
      <c r="A175" s="34"/>
      <c r="B175" s="25" t="s">
        <v>667</v>
      </c>
      <c r="C175" s="260">
        <f t="shared" si="37"/>
        <v>0</v>
      </c>
      <c r="D175" s="461"/>
      <c r="E175" s="493"/>
      <c r="F175" s="494"/>
      <c r="G175" s="493"/>
      <c r="H175" s="494"/>
      <c r="I175" s="493"/>
      <c r="J175" s="494"/>
      <c r="K175" s="493"/>
      <c r="L175" s="494"/>
      <c r="M175" s="493"/>
      <c r="N175" s="494"/>
      <c r="O175" s="493"/>
      <c r="P175" s="494"/>
      <c r="Q175" s="493"/>
      <c r="R175" s="494"/>
      <c r="S175" s="493"/>
      <c r="T175" s="494"/>
      <c r="U175" s="493"/>
      <c r="V175" s="494"/>
      <c r="W175" s="493"/>
      <c r="X175" s="494"/>
      <c r="Y175" s="493"/>
      <c r="Z175" s="494"/>
      <c r="AA175" s="493"/>
    </row>
    <row r="176" spans="1:27" ht="25.5" hidden="1" outlineLevel="1" x14ac:dyDescent="0.2">
      <c r="A176" s="34"/>
      <c r="B176" s="25" t="s">
        <v>800</v>
      </c>
      <c r="C176" s="260">
        <f t="shared" si="37"/>
        <v>0</v>
      </c>
      <c r="D176" s="462"/>
      <c r="E176" s="493"/>
      <c r="F176" s="494"/>
      <c r="G176" s="493"/>
      <c r="H176" s="494"/>
      <c r="I176" s="493"/>
      <c r="J176" s="494"/>
      <c r="K176" s="493"/>
      <c r="L176" s="494"/>
      <c r="M176" s="493"/>
      <c r="N176" s="494"/>
      <c r="O176" s="493"/>
      <c r="P176" s="494"/>
      <c r="Q176" s="493"/>
      <c r="R176" s="494"/>
      <c r="S176" s="493"/>
      <c r="T176" s="494"/>
      <c r="U176" s="493"/>
      <c r="V176" s="494"/>
      <c r="W176" s="493"/>
      <c r="X176" s="494"/>
      <c r="Y176" s="493"/>
      <c r="Z176" s="494"/>
      <c r="AA176" s="493"/>
    </row>
    <row r="177" spans="1:27" hidden="1" outlineLevel="1" x14ac:dyDescent="0.2">
      <c r="A177" s="34"/>
      <c r="B177" s="507" t="s">
        <v>669</v>
      </c>
      <c r="C177" s="459">
        <f t="shared" si="37"/>
        <v>0</v>
      </c>
      <c r="D177" s="462"/>
      <c r="E177" s="493"/>
      <c r="F177" s="494"/>
      <c r="G177" s="493"/>
      <c r="H177" s="494"/>
      <c r="I177" s="493"/>
      <c r="J177" s="494"/>
      <c r="K177" s="493"/>
      <c r="L177" s="494"/>
      <c r="M177" s="493"/>
      <c r="N177" s="494"/>
      <c r="O177" s="493"/>
      <c r="P177" s="494"/>
      <c r="Q177" s="493"/>
      <c r="R177" s="494"/>
      <c r="S177" s="493"/>
      <c r="T177" s="494"/>
      <c r="U177" s="493"/>
      <c r="V177" s="494"/>
      <c r="W177" s="493"/>
      <c r="X177" s="494"/>
      <c r="Y177" s="493"/>
      <c r="Z177" s="494"/>
      <c r="AA177" s="493"/>
    </row>
    <row r="178" spans="1:27" ht="25.5" collapsed="1" x14ac:dyDescent="0.2">
      <c r="A178" s="34"/>
      <c r="B178" s="508" t="s">
        <v>643</v>
      </c>
      <c r="C178" s="37">
        <f t="shared" si="37"/>
        <v>0</v>
      </c>
      <c r="D178" s="454"/>
      <c r="E178" s="493"/>
      <c r="F178" s="494"/>
      <c r="G178" s="493"/>
      <c r="H178" s="494"/>
      <c r="I178" s="493"/>
      <c r="J178" s="494"/>
      <c r="K178" s="493"/>
      <c r="L178" s="494"/>
      <c r="M178" s="493"/>
      <c r="N178" s="494"/>
      <c r="O178" s="493"/>
      <c r="P178" s="494"/>
      <c r="Q178" s="493"/>
      <c r="R178" s="494"/>
      <c r="S178" s="493"/>
      <c r="T178" s="494"/>
      <c r="U178" s="493"/>
      <c r="V178" s="494"/>
      <c r="W178" s="493"/>
      <c r="X178" s="494"/>
      <c r="Y178" s="493"/>
      <c r="Z178" s="494"/>
      <c r="AA178" s="493"/>
    </row>
    <row r="179" spans="1:27" x14ac:dyDescent="0.2">
      <c r="A179" s="34"/>
      <c r="B179" s="449" t="s">
        <v>652</v>
      </c>
      <c r="C179" s="122">
        <f t="shared" si="37"/>
        <v>38002</v>
      </c>
      <c r="D179" s="506">
        <v>38002</v>
      </c>
      <c r="E179" s="493"/>
      <c r="F179" s="494"/>
      <c r="G179" s="493"/>
      <c r="H179" s="494"/>
      <c r="I179" s="493"/>
      <c r="J179" s="494"/>
      <c r="K179" s="493"/>
      <c r="L179" s="494"/>
      <c r="M179" s="493"/>
      <c r="N179" s="494"/>
      <c r="O179" s="493"/>
      <c r="P179" s="494"/>
      <c r="Q179" s="493"/>
      <c r="R179" s="494"/>
      <c r="S179" s="493"/>
      <c r="T179" s="494"/>
      <c r="U179" s="493"/>
      <c r="V179" s="494"/>
      <c r="W179" s="493"/>
      <c r="X179" s="494"/>
      <c r="Y179" s="493"/>
      <c r="Z179" s="494"/>
      <c r="AA179" s="493"/>
    </row>
    <row r="180" spans="1:27" hidden="1" outlineLevel="1" x14ac:dyDescent="0.2">
      <c r="A180" s="34"/>
      <c r="B180" s="25" t="s">
        <v>646</v>
      </c>
      <c r="C180" s="260">
        <f t="shared" si="37"/>
        <v>0</v>
      </c>
      <c r="D180" s="461"/>
      <c r="E180" s="493"/>
      <c r="F180" s="494"/>
      <c r="G180" s="493"/>
      <c r="H180" s="494"/>
      <c r="I180" s="493"/>
      <c r="J180" s="494"/>
      <c r="K180" s="493"/>
      <c r="L180" s="494"/>
      <c r="M180" s="493"/>
      <c r="N180" s="494"/>
      <c r="O180" s="493"/>
      <c r="P180" s="494"/>
      <c r="Q180" s="493"/>
      <c r="R180" s="494"/>
      <c r="S180" s="493"/>
      <c r="T180" s="494"/>
      <c r="U180" s="493"/>
      <c r="V180" s="494"/>
      <c r="W180" s="493"/>
      <c r="X180" s="494"/>
      <c r="Y180" s="493"/>
      <c r="Z180" s="494"/>
      <c r="AA180" s="493"/>
    </row>
    <row r="181" spans="1:27" hidden="1" outlineLevel="1" x14ac:dyDescent="0.2">
      <c r="A181" s="34"/>
      <c r="B181" s="25" t="s">
        <v>647</v>
      </c>
      <c r="C181" s="260">
        <f t="shared" si="37"/>
        <v>0</v>
      </c>
      <c r="D181" s="462"/>
      <c r="E181" s="493"/>
      <c r="F181" s="494"/>
      <c r="G181" s="493"/>
      <c r="H181" s="494"/>
      <c r="I181" s="493"/>
      <c r="J181" s="494"/>
      <c r="K181" s="493"/>
      <c r="L181" s="494"/>
      <c r="M181" s="493"/>
      <c r="N181" s="494"/>
      <c r="O181" s="493"/>
      <c r="P181" s="494"/>
      <c r="Q181" s="493"/>
      <c r="R181" s="494"/>
      <c r="S181" s="493"/>
      <c r="T181" s="494"/>
      <c r="U181" s="493"/>
      <c r="V181" s="494"/>
      <c r="W181" s="493"/>
      <c r="X181" s="494"/>
      <c r="Y181" s="493"/>
      <c r="Z181" s="494"/>
      <c r="AA181" s="493"/>
    </row>
    <row r="182" spans="1:27" hidden="1" outlineLevel="1" x14ac:dyDescent="0.2">
      <c r="A182" s="34"/>
      <c r="B182" s="25" t="s">
        <v>648</v>
      </c>
      <c r="C182" s="260">
        <f t="shared" si="37"/>
        <v>0</v>
      </c>
      <c r="D182" s="492"/>
      <c r="E182" s="493"/>
      <c r="F182" s="494"/>
      <c r="G182" s="493"/>
      <c r="H182" s="494"/>
      <c r="I182" s="493"/>
      <c r="J182" s="494"/>
      <c r="K182" s="493"/>
      <c r="L182" s="494"/>
      <c r="M182" s="493"/>
      <c r="N182" s="494"/>
      <c r="O182" s="493"/>
      <c r="P182" s="494"/>
      <c r="Q182" s="493"/>
      <c r="R182" s="494"/>
      <c r="S182" s="493"/>
      <c r="T182" s="494"/>
      <c r="U182" s="493"/>
      <c r="V182" s="494"/>
      <c r="W182" s="493"/>
      <c r="X182" s="494"/>
      <c r="Y182" s="493"/>
      <c r="Z182" s="494"/>
      <c r="AA182" s="493"/>
    </row>
    <row r="183" spans="1:27" ht="25.5" collapsed="1" x14ac:dyDescent="0.2">
      <c r="A183" s="34"/>
      <c r="B183" s="80" t="s">
        <v>653</v>
      </c>
      <c r="C183" s="490">
        <f t="shared" si="37"/>
        <v>84038</v>
      </c>
      <c r="D183" s="397">
        <v>84038</v>
      </c>
      <c r="E183" s="493"/>
      <c r="F183" s="494"/>
      <c r="G183" s="496"/>
      <c r="H183" s="497"/>
      <c r="I183" s="496"/>
      <c r="J183" s="497"/>
      <c r="K183" s="496"/>
      <c r="L183" s="497"/>
      <c r="M183" s="496"/>
      <c r="N183" s="497"/>
      <c r="O183" s="496"/>
      <c r="P183" s="497"/>
      <c r="Q183" s="496"/>
      <c r="R183" s="497"/>
      <c r="S183" s="496"/>
      <c r="T183" s="497"/>
      <c r="U183" s="496"/>
      <c r="V183" s="497"/>
      <c r="W183" s="496"/>
      <c r="X183" s="497"/>
      <c r="Y183" s="496"/>
      <c r="Z183" s="497"/>
      <c r="AA183" s="496"/>
    </row>
    <row r="184" spans="1:27" ht="25.5" hidden="1" outlineLevel="1" x14ac:dyDescent="0.2">
      <c r="A184" s="34"/>
      <c r="B184" s="25" t="s">
        <v>649</v>
      </c>
      <c r="C184" s="122">
        <f>SUM(D184:BZ184)</f>
        <v>0</v>
      </c>
      <c r="D184" s="396"/>
      <c r="E184" s="261"/>
      <c r="F184" s="495"/>
      <c r="G184" s="261"/>
      <c r="H184" s="495"/>
      <c r="I184" s="261"/>
      <c r="J184" s="495"/>
      <c r="K184" s="261"/>
      <c r="L184" s="495"/>
      <c r="M184" s="261"/>
      <c r="N184" s="495"/>
      <c r="O184" s="261"/>
      <c r="P184" s="495"/>
      <c r="Q184" s="261"/>
      <c r="R184" s="495"/>
      <c r="S184" s="261"/>
      <c r="T184" s="495"/>
      <c r="U184" s="261"/>
      <c r="V184" s="495"/>
      <c r="W184" s="261"/>
      <c r="X184" s="495"/>
      <c r="Y184" s="261"/>
      <c r="Z184" s="495"/>
      <c r="AA184" s="265"/>
    </row>
    <row r="185" spans="1:27" ht="25.5" hidden="1" outlineLevel="1" x14ac:dyDescent="0.2">
      <c r="A185" s="34"/>
      <c r="B185" s="25" t="s">
        <v>650</v>
      </c>
      <c r="C185" s="122">
        <f>SUM(D185:BZ185)</f>
        <v>0</v>
      </c>
      <c r="D185" s="397"/>
      <c r="E185" s="258"/>
      <c r="F185" s="405"/>
      <c r="G185" s="258"/>
      <c r="H185" s="405"/>
      <c r="I185" s="258"/>
      <c r="J185" s="405"/>
      <c r="K185" s="258"/>
      <c r="L185" s="405"/>
      <c r="M185" s="258"/>
      <c r="N185" s="405"/>
      <c r="O185" s="258"/>
      <c r="P185" s="405"/>
      <c r="Q185" s="258"/>
      <c r="R185" s="405"/>
      <c r="S185" s="258"/>
      <c r="T185" s="405"/>
      <c r="U185" s="258"/>
      <c r="V185" s="405"/>
      <c r="W185" s="258"/>
      <c r="X185" s="405"/>
      <c r="Y185" s="258"/>
      <c r="Z185" s="405"/>
      <c r="AA185" s="266"/>
    </row>
    <row r="186" spans="1:27" ht="25.5" hidden="1" outlineLevel="1" x14ac:dyDescent="0.2">
      <c r="A186" s="34"/>
      <c r="B186" s="25" t="s">
        <v>671</v>
      </c>
      <c r="C186" s="122">
        <f>SUM(D186:BZ186)</f>
        <v>0</v>
      </c>
      <c r="D186" s="397"/>
      <c r="E186" s="258"/>
      <c r="F186" s="405"/>
      <c r="G186" s="258"/>
      <c r="H186" s="405"/>
      <c r="I186" s="258"/>
      <c r="J186" s="405"/>
      <c r="K186" s="258"/>
      <c r="L186" s="405"/>
      <c r="M186" s="258"/>
      <c r="N186" s="405"/>
      <c r="O186" s="258"/>
      <c r="P186" s="405"/>
      <c r="Q186" s="258"/>
      <c r="R186" s="405"/>
      <c r="S186" s="258"/>
      <c r="T186" s="405"/>
      <c r="U186" s="258"/>
      <c r="V186" s="405"/>
      <c r="W186" s="258"/>
      <c r="X186" s="405"/>
      <c r="Y186" s="258"/>
      <c r="Z186" s="405"/>
      <c r="AA186" s="266"/>
    </row>
    <row r="187" spans="1:27" ht="25.5" hidden="1" outlineLevel="1" x14ac:dyDescent="0.2">
      <c r="A187" s="34"/>
      <c r="B187" s="25" t="s">
        <v>651</v>
      </c>
      <c r="C187" s="122">
        <f>SUM(D187:BZ187)</f>
        <v>0</v>
      </c>
      <c r="D187" s="397"/>
      <c r="E187" s="258"/>
      <c r="F187" s="405"/>
      <c r="G187" s="258"/>
      <c r="H187" s="405"/>
      <c r="I187" s="258"/>
      <c r="J187" s="405"/>
      <c r="K187" s="258"/>
      <c r="L187" s="405"/>
      <c r="M187" s="258"/>
      <c r="N187" s="405"/>
      <c r="O187" s="258"/>
      <c r="P187" s="405"/>
      <c r="Q187" s="258"/>
      <c r="R187" s="405"/>
      <c r="S187" s="258"/>
      <c r="T187" s="405"/>
      <c r="U187" s="258"/>
      <c r="V187" s="405"/>
      <c r="W187" s="258"/>
      <c r="X187" s="405"/>
      <c r="Y187" s="258"/>
      <c r="Z187" s="405"/>
      <c r="AA187" s="266"/>
    </row>
    <row r="188" spans="1:27" collapsed="1" x14ac:dyDescent="0.2">
      <c r="A188" s="2" t="s">
        <v>68</v>
      </c>
      <c r="B188" s="114" t="s">
        <v>145</v>
      </c>
      <c r="C188" s="426">
        <f>SUM(C155:C187)</f>
        <v>36808856</v>
      </c>
      <c r="D188" s="415">
        <f>SUM(D155:D187)</f>
        <v>6315137</v>
      </c>
      <c r="E188" s="423">
        <f t="shared" ref="E188:AA188" si="38">SUM(E155:E187)</f>
        <v>5872002</v>
      </c>
      <c r="F188" s="416">
        <f t="shared" si="38"/>
        <v>56436</v>
      </c>
      <c r="G188" s="423">
        <f t="shared" si="38"/>
        <v>52965</v>
      </c>
      <c r="H188" s="416">
        <f t="shared" si="38"/>
        <v>38000</v>
      </c>
      <c r="I188" s="423">
        <f t="shared" si="38"/>
        <v>1179041</v>
      </c>
      <c r="J188" s="416">
        <f t="shared" si="38"/>
        <v>1600000</v>
      </c>
      <c r="K188" s="423">
        <f t="shared" si="38"/>
        <v>150000</v>
      </c>
      <c r="L188" s="416">
        <f t="shared" si="38"/>
        <v>1600000</v>
      </c>
      <c r="M188" s="423">
        <f t="shared" si="38"/>
        <v>7826872</v>
      </c>
      <c r="N188" s="416">
        <f t="shared" si="38"/>
        <v>132703</v>
      </c>
      <c r="O188" s="423">
        <f t="shared" si="38"/>
        <v>400000</v>
      </c>
      <c r="P188" s="416">
        <f t="shared" si="38"/>
        <v>2980117</v>
      </c>
      <c r="Q188" s="423">
        <f t="shared" si="38"/>
        <v>450000</v>
      </c>
      <c r="R188" s="416">
        <f t="shared" si="38"/>
        <v>300000</v>
      </c>
      <c r="S188" s="423">
        <f t="shared" si="38"/>
        <v>225000</v>
      </c>
      <c r="T188" s="416">
        <f t="shared" si="38"/>
        <v>200000</v>
      </c>
      <c r="U188" s="423">
        <f t="shared" si="38"/>
        <v>175000</v>
      </c>
      <c r="V188" s="416">
        <f t="shared" si="38"/>
        <v>4000000</v>
      </c>
      <c r="W188" s="423">
        <f t="shared" si="38"/>
        <v>2800000</v>
      </c>
      <c r="X188" s="416">
        <f t="shared" si="38"/>
        <v>50000</v>
      </c>
      <c r="Y188" s="423">
        <f t="shared" si="38"/>
        <v>50000</v>
      </c>
      <c r="Z188" s="416">
        <f t="shared" si="38"/>
        <v>0</v>
      </c>
      <c r="AA188" s="425">
        <f t="shared" si="38"/>
        <v>355583</v>
      </c>
    </row>
    <row r="189" spans="1:27" x14ac:dyDescent="0.2">
      <c r="A189" s="2"/>
      <c r="B189" s="392"/>
      <c r="C189" s="389"/>
      <c r="D189" s="390"/>
      <c r="E189" s="391"/>
      <c r="F189" s="391"/>
      <c r="G189" s="391"/>
      <c r="H189" s="391"/>
      <c r="I189" s="391"/>
      <c r="J189" s="391"/>
      <c r="K189" s="391"/>
      <c r="L189" s="391"/>
      <c r="M189" s="391"/>
      <c r="N189" s="391"/>
      <c r="O189" s="391"/>
      <c r="P189" s="391"/>
      <c r="Q189" s="391"/>
      <c r="R189" s="391"/>
      <c r="S189" s="391"/>
      <c r="T189" s="391"/>
      <c r="U189" s="391"/>
      <c r="V189" s="391"/>
      <c r="W189" s="391"/>
      <c r="X189" s="391"/>
      <c r="Y189" s="391"/>
      <c r="Z189" s="391"/>
      <c r="AA189" s="393"/>
    </row>
    <row r="190" spans="1:27" ht="25.5" x14ac:dyDescent="0.2">
      <c r="A190" s="2" t="s">
        <v>196</v>
      </c>
      <c r="B190" s="35" t="s">
        <v>136</v>
      </c>
      <c r="C190" s="46"/>
      <c r="D190" s="150"/>
      <c r="E190" s="62"/>
      <c r="F190" s="62"/>
      <c r="G190" s="62"/>
      <c r="H190" s="62"/>
      <c r="I190" s="62"/>
      <c r="J190" s="62"/>
      <c r="K190" s="62"/>
      <c r="L190" s="62"/>
      <c r="M190" s="62"/>
      <c r="N190" s="62"/>
      <c r="O190" s="62"/>
      <c r="P190" s="62"/>
      <c r="Q190" s="62"/>
      <c r="R190" s="62"/>
      <c r="S190" s="62"/>
      <c r="T190" s="62"/>
      <c r="U190" s="62"/>
      <c r="V190" s="62"/>
      <c r="W190" s="62"/>
      <c r="X190" s="62"/>
      <c r="Y190" s="62"/>
      <c r="Z190" s="62"/>
      <c r="AA190" s="292"/>
    </row>
    <row r="191" spans="1:27" x14ac:dyDescent="0.2">
      <c r="A191" s="2"/>
      <c r="B191" s="63"/>
      <c r="C191" s="48"/>
      <c r="D191" s="9"/>
      <c r="E191" s="9"/>
      <c r="F191" s="9"/>
      <c r="G191" s="9"/>
      <c r="H191" s="9"/>
      <c r="I191" s="9"/>
      <c r="J191" s="9"/>
      <c r="K191" s="9"/>
      <c r="L191" s="9"/>
      <c r="M191" s="9"/>
      <c r="N191" s="9"/>
      <c r="O191" s="9"/>
      <c r="P191" s="9"/>
      <c r="Q191" s="9"/>
      <c r="R191" s="9"/>
      <c r="S191" s="9"/>
      <c r="T191" s="9"/>
      <c r="U191" s="9"/>
      <c r="V191" s="9"/>
      <c r="W191" s="9"/>
      <c r="X191" s="9"/>
      <c r="Y191" s="9"/>
      <c r="Z191" s="9"/>
      <c r="AA191" s="267"/>
    </row>
    <row r="192" spans="1:27" x14ac:dyDescent="0.2">
      <c r="A192" s="2" t="s">
        <v>69</v>
      </c>
      <c r="B192" s="64" t="s">
        <v>44</v>
      </c>
      <c r="C192" s="61" t="s">
        <v>32</v>
      </c>
      <c r="D192" s="9"/>
      <c r="E192" s="8"/>
      <c r="F192" s="8"/>
      <c r="G192" s="8"/>
      <c r="H192" s="8"/>
      <c r="I192" s="8"/>
      <c r="J192" s="8"/>
      <c r="K192" s="8"/>
      <c r="L192" s="8"/>
      <c r="M192" s="8"/>
      <c r="N192" s="8"/>
      <c r="O192" s="8"/>
      <c r="P192" s="8"/>
      <c r="Q192" s="8"/>
      <c r="R192" s="8"/>
      <c r="S192" s="8"/>
      <c r="T192" s="8"/>
      <c r="U192" s="8"/>
      <c r="V192" s="8"/>
      <c r="W192" s="8"/>
      <c r="X192" s="8"/>
      <c r="Y192" s="8"/>
      <c r="Z192" s="8"/>
      <c r="AA192" s="268"/>
    </row>
    <row r="193" spans="1:27" x14ac:dyDescent="0.2">
      <c r="A193" s="2"/>
      <c r="B193" s="509" t="s">
        <v>241</v>
      </c>
      <c r="C193" s="40">
        <f>SUM(D193:BZ193)</f>
        <v>0</v>
      </c>
      <c r="D193" s="398">
        <v>0</v>
      </c>
      <c r="E193" s="37">
        <v>0</v>
      </c>
      <c r="F193" s="403">
        <v>0</v>
      </c>
      <c r="G193" s="37">
        <v>0</v>
      </c>
      <c r="H193" s="403">
        <v>0</v>
      </c>
      <c r="I193" s="37">
        <v>0</v>
      </c>
      <c r="J193" s="403">
        <v>0</v>
      </c>
      <c r="K193" s="37">
        <v>0</v>
      </c>
      <c r="L193" s="403">
        <v>0</v>
      </c>
      <c r="M193" s="37">
        <v>0</v>
      </c>
      <c r="N193" s="403">
        <v>0</v>
      </c>
      <c r="O193" s="37">
        <v>0</v>
      </c>
      <c r="P193" s="403">
        <v>0</v>
      </c>
      <c r="Q193" s="37">
        <v>0</v>
      </c>
      <c r="R193" s="403">
        <v>0</v>
      </c>
      <c r="S193" s="37">
        <v>0</v>
      </c>
      <c r="T193" s="403">
        <v>0</v>
      </c>
      <c r="U193" s="37">
        <v>0</v>
      </c>
      <c r="V193" s="403">
        <v>0</v>
      </c>
      <c r="W193" s="37">
        <v>0</v>
      </c>
      <c r="X193" s="403">
        <v>0</v>
      </c>
      <c r="Y193" s="37">
        <v>0</v>
      </c>
      <c r="Z193" s="403">
        <v>0</v>
      </c>
      <c r="AA193" s="276">
        <v>0</v>
      </c>
    </row>
    <row r="194" spans="1:27" ht="13.5" thickBot="1" x14ac:dyDescent="0.25">
      <c r="A194" s="2" t="s">
        <v>70</v>
      </c>
      <c r="B194" s="68" t="s">
        <v>199</v>
      </c>
      <c r="C194" s="427">
        <f>SUM(D194:BZ194)</f>
        <v>0</v>
      </c>
      <c r="D194" s="401">
        <f>SUM(D193:D193)</f>
        <v>0</v>
      </c>
      <c r="E194" s="429">
        <f t="shared" ref="E194" si="39">SUM(E193:E193)</f>
        <v>0</v>
      </c>
      <c r="F194" s="406">
        <f t="shared" ref="F194:AA194" si="40">SUM(F193:F193)</f>
        <v>0</v>
      </c>
      <c r="G194" s="429">
        <f t="shared" si="40"/>
        <v>0</v>
      </c>
      <c r="H194" s="406">
        <f t="shared" si="40"/>
        <v>0</v>
      </c>
      <c r="I194" s="429">
        <f t="shared" si="40"/>
        <v>0</v>
      </c>
      <c r="J194" s="406">
        <f t="shared" si="40"/>
        <v>0</v>
      </c>
      <c r="K194" s="429">
        <f t="shared" si="40"/>
        <v>0</v>
      </c>
      <c r="L194" s="406">
        <f t="shared" si="40"/>
        <v>0</v>
      </c>
      <c r="M194" s="429">
        <f t="shared" si="40"/>
        <v>0</v>
      </c>
      <c r="N194" s="406">
        <f t="shared" si="40"/>
        <v>0</v>
      </c>
      <c r="O194" s="429">
        <f t="shared" si="40"/>
        <v>0</v>
      </c>
      <c r="P194" s="406">
        <f t="shared" si="40"/>
        <v>0</v>
      </c>
      <c r="Q194" s="429">
        <f t="shared" si="40"/>
        <v>0</v>
      </c>
      <c r="R194" s="406">
        <f t="shared" si="40"/>
        <v>0</v>
      </c>
      <c r="S194" s="429">
        <f t="shared" si="40"/>
        <v>0</v>
      </c>
      <c r="T194" s="406">
        <f t="shared" si="40"/>
        <v>0</v>
      </c>
      <c r="U194" s="429">
        <f t="shared" si="40"/>
        <v>0</v>
      </c>
      <c r="V194" s="406">
        <f t="shared" si="40"/>
        <v>0</v>
      </c>
      <c r="W194" s="429">
        <f t="shared" si="40"/>
        <v>0</v>
      </c>
      <c r="X194" s="406">
        <f t="shared" si="40"/>
        <v>0</v>
      </c>
      <c r="Y194" s="429">
        <f t="shared" si="40"/>
        <v>0</v>
      </c>
      <c r="Z194" s="406">
        <f t="shared" si="40"/>
        <v>0</v>
      </c>
      <c r="AA194" s="430">
        <f t="shared" si="40"/>
        <v>0</v>
      </c>
    </row>
    <row r="195" spans="1:27" x14ac:dyDescent="0.2">
      <c r="A195" s="34"/>
      <c r="B195" s="14"/>
      <c r="C195" s="47"/>
      <c r="D195" s="9"/>
      <c r="E195" s="9"/>
      <c r="F195" s="9"/>
      <c r="G195" s="9"/>
      <c r="H195" s="9"/>
      <c r="I195" s="9"/>
      <c r="J195" s="9"/>
      <c r="K195" s="9"/>
      <c r="L195" s="9"/>
      <c r="M195" s="9"/>
      <c r="N195" s="9"/>
      <c r="O195" s="9"/>
      <c r="P195" s="9"/>
      <c r="Q195" s="9"/>
      <c r="R195" s="9"/>
      <c r="S195" s="9"/>
      <c r="T195" s="9"/>
      <c r="U195" s="9"/>
      <c r="V195" s="9"/>
      <c r="W195" s="9"/>
      <c r="X195" s="9"/>
      <c r="Y195" s="9"/>
      <c r="Z195" s="9"/>
      <c r="AA195" s="9"/>
    </row>
    <row r="196" spans="1:27" ht="13.5" thickBot="1" x14ac:dyDescent="0.25">
      <c r="A196" s="34"/>
      <c r="B196" s="83" t="s">
        <v>156</v>
      </c>
      <c r="C196" s="47"/>
      <c r="D196" s="9"/>
      <c r="E196" s="9"/>
      <c r="F196" s="9"/>
      <c r="G196" s="9"/>
      <c r="H196" s="9"/>
      <c r="I196" s="9"/>
      <c r="J196" s="9"/>
      <c r="K196" s="9"/>
      <c r="L196" s="9"/>
      <c r="M196" s="9"/>
      <c r="N196" s="9"/>
      <c r="O196" s="9"/>
      <c r="P196" s="9"/>
      <c r="Q196" s="9"/>
      <c r="R196" s="9"/>
      <c r="S196" s="9"/>
      <c r="T196" s="9"/>
      <c r="U196" s="9"/>
      <c r="V196" s="9"/>
      <c r="W196" s="9"/>
      <c r="X196" s="9"/>
      <c r="Y196" s="9"/>
      <c r="Z196" s="9"/>
      <c r="AA196" s="9"/>
    </row>
    <row r="197" spans="1:27" s="13" customFormat="1" x14ac:dyDescent="0.2">
      <c r="A197" s="34"/>
      <c r="B197" s="252" t="s">
        <v>79</v>
      </c>
      <c r="C197" s="271" t="s">
        <v>32</v>
      </c>
      <c r="D197" s="253"/>
      <c r="E197" s="253"/>
      <c r="F197" s="253"/>
      <c r="G197" s="253"/>
      <c r="H197" s="253"/>
      <c r="I197" s="253"/>
      <c r="J197" s="253"/>
      <c r="K197" s="253"/>
      <c r="L197" s="253"/>
      <c r="M197" s="253"/>
      <c r="N197" s="253"/>
      <c r="O197" s="253"/>
      <c r="P197" s="253"/>
      <c r="Q197" s="253"/>
      <c r="R197" s="253"/>
      <c r="S197" s="253"/>
      <c r="T197" s="253"/>
      <c r="U197" s="253"/>
      <c r="V197" s="253"/>
      <c r="W197" s="253"/>
      <c r="X197" s="253"/>
      <c r="Y197" s="253"/>
      <c r="Z197" s="253"/>
      <c r="AA197" s="254"/>
    </row>
    <row r="198" spans="1:27" ht="38.25" x14ac:dyDescent="0.2">
      <c r="A198" s="34" t="s">
        <v>71</v>
      </c>
      <c r="B198" s="255" t="str">
        <f>B98</f>
        <v>Source of Funds</v>
      </c>
      <c r="C198" s="246"/>
      <c r="D198" s="540" t="str">
        <f t="shared" ref="D198:AA198" si="41">D111</f>
        <v>General Fund Appropriations</v>
      </c>
      <c r="E198" s="541" t="str">
        <f t="shared" si="41"/>
        <v>Judicial Circuit State Support</v>
      </c>
      <c r="F198" s="540" t="str">
        <f t="shared" si="41"/>
        <v>Richland County Drug Court</v>
      </c>
      <c r="G198" s="541" t="str">
        <f t="shared" si="41"/>
        <v>Kershaw County Drug Court</v>
      </c>
      <c r="H198" s="540" t="str">
        <f t="shared" si="41"/>
        <v>Saluda County Drug Court</v>
      </c>
      <c r="I198" s="541" t="str">
        <f t="shared" si="41"/>
        <v>DUI Prosecution</v>
      </c>
      <c r="J198" s="540" t="str">
        <f t="shared" si="41"/>
        <v>Criminal Domestic Violence Prosecutor</v>
      </c>
      <c r="K198" s="541" t="str">
        <f t="shared" si="41"/>
        <v>12th Judicial Circuit Drug Court</v>
      </c>
      <c r="L198" s="540" t="str">
        <f t="shared" si="41"/>
        <v>Violent Crime Prosecution</v>
      </c>
      <c r="M198" s="541" t="str">
        <f t="shared" si="41"/>
        <v>Caseload Equalization Funding</v>
      </c>
      <c r="N198" s="540" t="str">
        <f t="shared" si="41"/>
        <v>Victim's Assistance Program</v>
      </c>
      <c r="O198" s="541" t="str">
        <f t="shared" si="41"/>
        <v xml:space="preserve">SC Centers for Fathers and Families </v>
      </c>
      <c r="P198" s="540" t="str">
        <f t="shared" si="41"/>
        <v>Summary Court Violence Prosecution</v>
      </c>
      <c r="Q198" s="541" t="str">
        <f t="shared" si="41"/>
        <v>Fee for Motions</v>
      </c>
      <c r="R198" s="540" t="str">
        <f t="shared" si="41"/>
        <v>Family &amp; Circuit Court Filing Fee</v>
      </c>
      <c r="S198" s="541" t="str">
        <f t="shared" si="41"/>
        <v>Conditional  Discharge - General Sessions</v>
      </c>
      <c r="T198" s="540" t="str">
        <f t="shared" si="41"/>
        <v xml:space="preserve">Conditional  Discharge - Magistrate </v>
      </c>
      <c r="U198" s="541" t="str">
        <f t="shared" si="41"/>
        <v>Conditional Discharge - Municipal</v>
      </c>
      <c r="V198" s="540" t="str">
        <f t="shared" si="41"/>
        <v>Conviction Surcharge - Law Enforcement Funding</v>
      </c>
      <c r="W198" s="541" t="str">
        <f t="shared" si="41"/>
        <v>Drug Conviction Surcharge</v>
      </c>
      <c r="X198" s="540" t="str">
        <f t="shared" si="41"/>
        <v>Traffic Education Program App Fee - Magistrate</v>
      </c>
      <c r="Y198" s="541" t="str">
        <f t="shared" si="41"/>
        <v>Traffic Education Program App Fee - Municipality</v>
      </c>
      <c r="Z198" s="540" t="str">
        <f t="shared" si="41"/>
        <v>Refund of prior year</v>
      </c>
      <c r="AA198" s="542" t="str">
        <f t="shared" si="41"/>
        <v>Federal Grant</v>
      </c>
    </row>
    <row r="199" spans="1:27" x14ac:dyDescent="0.2">
      <c r="A199" s="2" t="s">
        <v>72</v>
      </c>
      <c r="B199" s="28" t="str">
        <f>B99</f>
        <v xml:space="preserve">Recurring or one-time? </v>
      </c>
      <c r="C199" s="113"/>
      <c r="D199" s="543" t="str">
        <f>D112</f>
        <v>Recurring</v>
      </c>
      <c r="E199" s="544" t="s">
        <v>249</v>
      </c>
      <c r="F199" s="543" t="str">
        <f t="shared" ref="F199:AA199" si="42">F112</f>
        <v>Recurring</v>
      </c>
      <c r="G199" s="544" t="str">
        <f t="shared" si="42"/>
        <v>Recurring</v>
      </c>
      <c r="H199" s="543" t="str">
        <f t="shared" si="42"/>
        <v>Recurring</v>
      </c>
      <c r="I199" s="544" t="str">
        <f t="shared" si="42"/>
        <v>Recurring</v>
      </c>
      <c r="J199" s="543" t="str">
        <f t="shared" si="42"/>
        <v>Recurring</v>
      </c>
      <c r="K199" s="544" t="str">
        <f t="shared" si="42"/>
        <v>Recurring</v>
      </c>
      <c r="L199" s="543" t="str">
        <f t="shared" si="42"/>
        <v>Recurring</v>
      </c>
      <c r="M199" s="544" t="str">
        <f t="shared" si="42"/>
        <v>Recurring</v>
      </c>
      <c r="N199" s="543" t="str">
        <f t="shared" si="42"/>
        <v>Recurring</v>
      </c>
      <c r="O199" s="544" t="str">
        <f t="shared" si="42"/>
        <v>Recurring</v>
      </c>
      <c r="P199" s="543" t="str">
        <f t="shared" si="42"/>
        <v>Recurring</v>
      </c>
      <c r="Q199" s="544" t="str">
        <f t="shared" si="42"/>
        <v>Recurring</v>
      </c>
      <c r="R199" s="543" t="str">
        <f t="shared" si="42"/>
        <v>Recurring</v>
      </c>
      <c r="S199" s="544" t="str">
        <f t="shared" si="42"/>
        <v>Recurring</v>
      </c>
      <c r="T199" s="543" t="str">
        <f t="shared" si="42"/>
        <v>Recurring</v>
      </c>
      <c r="U199" s="544" t="str">
        <f t="shared" si="42"/>
        <v>Recurring</v>
      </c>
      <c r="V199" s="543" t="str">
        <f t="shared" si="42"/>
        <v>Recurring</v>
      </c>
      <c r="W199" s="544" t="str">
        <f t="shared" si="42"/>
        <v>Recurring</v>
      </c>
      <c r="X199" s="543" t="str">
        <f t="shared" si="42"/>
        <v>Recurring</v>
      </c>
      <c r="Y199" s="544" t="str">
        <f t="shared" si="42"/>
        <v>Recurring</v>
      </c>
      <c r="Z199" s="543" t="str">
        <f t="shared" si="42"/>
        <v>One-Time</v>
      </c>
      <c r="AA199" s="545" t="str">
        <f t="shared" si="42"/>
        <v>Recurring</v>
      </c>
    </row>
    <row r="200" spans="1:27" x14ac:dyDescent="0.2">
      <c r="A200" s="2" t="s">
        <v>73</v>
      </c>
      <c r="B200" s="28" t="str">
        <f>B100</f>
        <v>State, Federal, or Other?</v>
      </c>
      <c r="C200" s="113"/>
      <c r="D200" s="543" t="str">
        <f>D113</f>
        <v>State</v>
      </c>
      <c r="E200" s="544" t="s">
        <v>10</v>
      </c>
      <c r="F200" s="543" t="str">
        <f t="shared" ref="F200:AA200" si="43">F113</f>
        <v>State</v>
      </c>
      <c r="G200" s="544" t="str">
        <f t="shared" si="43"/>
        <v>State</v>
      </c>
      <c r="H200" s="543" t="str">
        <f t="shared" si="43"/>
        <v>State</v>
      </c>
      <c r="I200" s="544" t="str">
        <f t="shared" si="43"/>
        <v>State</v>
      </c>
      <c r="J200" s="543" t="str">
        <f t="shared" si="43"/>
        <v>State</v>
      </c>
      <c r="K200" s="544" t="str">
        <f t="shared" si="43"/>
        <v>State</v>
      </c>
      <c r="L200" s="543" t="str">
        <f t="shared" si="43"/>
        <v>State</v>
      </c>
      <c r="M200" s="544" t="str">
        <f t="shared" si="43"/>
        <v>State</v>
      </c>
      <c r="N200" s="543" t="str">
        <f t="shared" si="43"/>
        <v>State</v>
      </c>
      <c r="O200" s="544" t="str">
        <f t="shared" si="43"/>
        <v>State</v>
      </c>
      <c r="P200" s="543" t="str">
        <f t="shared" si="43"/>
        <v>State</v>
      </c>
      <c r="Q200" s="544" t="str">
        <f t="shared" si="43"/>
        <v>Other</v>
      </c>
      <c r="R200" s="543" t="str">
        <f t="shared" si="43"/>
        <v>Other</v>
      </c>
      <c r="S200" s="544" t="str">
        <f t="shared" si="43"/>
        <v>Other</v>
      </c>
      <c r="T200" s="543" t="str">
        <f t="shared" si="43"/>
        <v>Other</v>
      </c>
      <c r="U200" s="544" t="str">
        <f t="shared" si="43"/>
        <v>Other</v>
      </c>
      <c r="V200" s="543" t="str">
        <f t="shared" si="43"/>
        <v>Other</v>
      </c>
      <c r="W200" s="544" t="str">
        <f t="shared" si="43"/>
        <v>Other</v>
      </c>
      <c r="X200" s="543" t="str">
        <f t="shared" si="43"/>
        <v>Other</v>
      </c>
      <c r="Y200" s="544" t="str">
        <f t="shared" si="43"/>
        <v>Other</v>
      </c>
      <c r="Z200" s="543" t="str">
        <f t="shared" si="43"/>
        <v>State</v>
      </c>
      <c r="AA200" s="545" t="str">
        <f t="shared" si="43"/>
        <v>Federal</v>
      </c>
    </row>
    <row r="201" spans="1:27" ht="38.25" x14ac:dyDescent="0.2">
      <c r="A201" s="34" t="s">
        <v>74</v>
      </c>
      <c r="B201" s="28" t="str">
        <f>B101</f>
        <v>State Funded Program Description in the General Appropriations Act</v>
      </c>
      <c r="C201" s="112"/>
      <c r="D201" s="546" t="str">
        <f t="shared" ref="D201:AA201" si="44">D133</f>
        <v>I. Administration; II. Offices of Circuit Solicitors, III. Employee Benefits</v>
      </c>
      <c r="E201" s="538" t="str">
        <f t="shared" si="44"/>
        <v>II. Offices of Circuit Solicitors</v>
      </c>
      <c r="F201" s="546" t="str">
        <f t="shared" si="44"/>
        <v>II. Offices of Circuit Solicitors</v>
      </c>
      <c r="G201" s="538" t="str">
        <f t="shared" si="44"/>
        <v>II. Offices of Circuit Solicitors</v>
      </c>
      <c r="H201" s="546" t="str">
        <f t="shared" si="44"/>
        <v>II. Offices of Circuit Solicitors</v>
      </c>
      <c r="I201" s="538" t="str">
        <f t="shared" si="44"/>
        <v>II. Offices of Circuit Solicitors</v>
      </c>
      <c r="J201" s="546" t="str">
        <f t="shared" si="44"/>
        <v>II. Offices of Circuit Solicitors</v>
      </c>
      <c r="K201" s="538" t="str">
        <f t="shared" si="44"/>
        <v>II. Offices of Circuit Solicitors</v>
      </c>
      <c r="L201" s="546" t="str">
        <f t="shared" si="44"/>
        <v>II. Offices of Circuit Solicitors</v>
      </c>
      <c r="M201" s="538" t="str">
        <f t="shared" si="44"/>
        <v>II. Offices of Circuit Solicitors</v>
      </c>
      <c r="N201" s="546" t="str">
        <f t="shared" si="44"/>
        <v>II. Offices of Circuit Solicitors</v>
      </c>
      <c r="O201" s="538" t="str">
        <f t="shared" si="44"/>
        <v>II. Offices of Circuit Solicitors</v>
      </c>
      <c r="P201" s="546" t="str">
        <f t="shared" si="44"/>
        <v>II. Offices of Circuit Solicitors</v>
      </c>
      <c r="Q201" s="538" t="str">
        <f t="shared" si="44"/>
        <v xml:space="preserve">II. Offices of Circuit Solicitors </v>
      </c>
      <c r="R201" s="546" t="str">
        <f t="shared" si="44"/>
        <v>II. Offices of Circuit Solicitors</v>
      </c>
      <c r="S201" s="538" t="str">
        <f t="shared" si="44"/>
        <v>II. Offices of Circuit Solicitors</v>
      </c>
      <c r="T201" s="546" t="str">
        <f t="shared" si="44"/>
        <v>II. Offices of Circuit Solicitors</v>
      </c>
      <c r="U201" s="538" t="str">
        <f t="shared" si="44"/>
        <v>II. Offices of Circuit Solicitors</v>
      </c>
      <c r="V201" s="546" t="str">
        <f t="shared" si="44"/>
        <v>II. Offices of Circuit Solicitors</v>
      </c>
      <c r="W201" s="538" t="str">
        <f t="shared" si="44"/>
        <v>II. Offices of Circuit Solicitors</v>
      </c>
      <c r="X201" s="546" t="str">
        <f t="shared" si="44"/>
        <v>II. Offices of Circuit Solicitors</v>
      </c>
      <c r="Y201" s="538" t="str">
        <f t="shared" si="44"/>
        <v>II. Offices of Circuit Solicitors</v>
      </c>
      <c r="Z201" s="546" t="str">
        <f t="shared" si="44"/>
        <v>I. Administration</v>
      </c>
      <c r="AA201" s="547" t="str">
        <f t="shared" si="44"/>
        <v xml:space="preserve">I. Administration, III. Employee Benefits </v>
      </c>
    </row>
    <row r="202" spans="1:27" x14ac:dyDescent="0.2">
      <c r="A202" s="2" t="s">
        <v>75</v>
      </c>
      <c r="B202" s="28" t="str">
        <f t="shared" ref="B202:AA202" si="45">B140</f>
        <v xml:space="preserve">Total allowed to spend by END of 2017-18  </v>
      </c>
      <c r="C202" s="111">
        <f t="shared" si="45"/>
        <v>36808856.109999999</v>
      </c>
      <c r="D202" s="397">
        <f t="shared" si="45"/>
        <v>6315137.1100000003</v>
      </c>
      <c r="E202" s="110">
        <f t="shared" si="45"/>
        <v>5872002</v>
      </c>
      <c r="F202" s="397">
        <f t="shared" si="45"/>
        <v>56436</v>
      </c>
      <c r="G202" s="110">
        <f t="shared" si="45"/>
        <v>52965</v>
      </c>
      <c r="H202" s="397">
        <f t="shared" si="45"/>
        <v>38000</v>
      </c>
      <c r="I202" s="110">
        <f t="shared" si="45"/>
        <v>1179041</v>
      </c>
      <c r="J202" s="397">
        <f t="shared" si="45"/>
        <v>1600000</v>
      </c>
      <c r="K202" s="110">
        <f t="shared" si="45"/>
        <v>150000</v>
      </c>
      <c r="L202" s="397">
        <f t="shared" si="45"/>
        <v>1600000</v>
      </c>
      <c r="M202" s="110">
        <f t="shared" si="45"/>
        <v>7826872</v>
      </c>
      <c r="N202" s="397">
        <f t="shared" si="45"/>
        <v>132703</v>
      </c>
      <c r="O202" s="110">
        <f t="shared" si="45"/>
        <v>400000</v>
      </c>
      <c r="P202" s="397">
        <f t="shared" si="45"/>
        <v>2980117</v>
      </c>
      <c r="Q202" s="110">
        <f t="shared" si="45"/>
        <v>450000</v>
      </c>
      <c r="R202" s="397">
        <f t="shared" si="45"/>
        <v>300000</v>
      </c>
      <c r="S202" s="110">
        <f t="shared" si="45"/>
        <v>225000</v>
      </c>
      <c r="T202" s="397">
        <f t="shared" si="45"/>
        <v>200000</v>
      </c>
      <c r="U202" s="110">
        <f t="shared" si="45"/>
        <v>175000</v>
      </c>
      <c r="V202" s="397">
        <f t="shared" si="45"/>
        <v>4000000</v>
      </c>
      <c r="W202" s="110">
        <f t="shared" si="45"/>
        <v>2800000</v>
      </c>
      <c r="X202" s="397">
        <f t="shared" si="45"/>
        <v>50000</v>
      </c>
      <c r="Y202" s="110">
        <f t="shared" si="45"/>
        <v>50000</v>
      </c>
      <c r="Z202" s="397">
        <f t="shared" si="45"/>
        <v>0</v>
      </c>
      <c r="AA202" s="256">
        <f t="shared" si="45"/>
        <v>355583</v>
      </c>
    </row>
    <row r="203" spans="1:27" x14ac:dyDescent="0.2">
      <c r="A203" s="2" t="s">
        <v>76</v>
      </c>
      <c r="B203" s="28" t="s">
        <v>80</v>
      </c>
      <c r="C203" s="111">
        <f>C188</f>
        <v>36808856</v>
      </c>
      <c r="D203" s="397">
        <f>D188</f>
        <v>6315137</v>
      </c>
      <c r="E203" s="110">
        <f t="shared" ref="E203:AA203" si="46">E188</f>
        <v>5872002</v>
      </c>
      <c r="F203" s="397">
        <f t="shared" si="46"/>
        <v>56436</v>
      </c>
      <c r="G203" s="110">
        <f t="shared" si="46"/>
        <v>52965</v>
      </c>
      <c r="H203" s="397">
        <f t="shared" si="46"/>
        <v>38000</v>
      </c>
      <c r="I203" s="110">
        <f t="shared" si="46"/>
        <v>1179041</v>
      </c>
      <c r="J203" s="397">
        <f t="shared" si="46"/>
        <v>1600000</v>
      </c>
      <c r="K203" s="110">
        <f t="shared" si="46"/>
        <v>150000</v>
      </c>
      <c r="L203" s="397">
        <f t="shared" si="46"/>
        <v>1600000</v>
      </c>
      <c r="M203" s="110">
        <f t="shared" si="46"/>
        <v>7826872</v>
      </c>
      <c r="N203" s="397">
        <f t="shared" si="46"/>
        <v>132703</v>
      </c>
      <c r="O203" s="110">
        <f t="shared" si="46"/>
        <v>400000</v>
      </c>
      <c r="P203" s="397">
        <f t="shared" si="46"/>
        <v>2980117</v>
      </c>
      <c r="Q203" s="110">
        <f t="shared" si="46"/>
        <v>450000</v>
      </c>
      <c r="R203" s="397">
        <f t="shared" si="46"/>
        <v>300000</v>
      </c>
      <c r="S203" s="110">
        <f t="shared" si="46"/>
        <v>225000</v>
      </c>
      <c r="T203" s="397">
        <f t="shared" si="46"/>
        <v>200000</v>
      </c>
      <c r="U203" s="110">
        <f t="shared" si="46"/>
        <v>175000</v>
      </c>
      <c r="V203" s="397">
        <f t="shared" si="46"/>
        <v>4000000</v>
      </c>
      <c r="W203" s="110">
        <f t="shared" si="46"/>
        <v>2800000</v>
      </c>
      <c r="X203" s="397">
        <f t="shared" si="46"/>
        <v>50000</v>
      </c>
      <c r="Y203" s="110">
        <f t="shared" si="46"/>
        <v>50000</v>
      </c>
      <c r="Z203" s="397">
        <f t="shared" si="46"/>
        <v>0</v>
      </c>
      <c r="AA203" s="256">
        <f t="shared" si="46"/>
        <v>355583</v>
      </c>
    </row>
    <row r="204" spans="1:27" s="3" customFormat="1" x14ac:dyDescent="0.2">
      <c r="A204" s="2" t="s">
        <v>77</v>
      </c>
      <c r="B204" s="28" t="s">
        <v>81</v>
      </c>
      <c r="C204" s="111">
        <f>C194</f>
        <v>0</v>
      </c>
      <c r="D204" s="397">
        <f>D194</f>
        <v>0</v>
      </c>
      <c r="E204" s="110">
        <f t="shared" ref="E204:AA204" si="47">E194</f>
        <v>0</v>
      </c>
      <c r="F204" s="397">
        <f t="shared" si="47"/>
        <v>0</v>
      </c>
      <c r="G204" s="110">
        <f t="shared" si="47"/>
        <v>0</v>
      </c>
      <c r="H204" s="397">
        <f t="shared" si="47"/>
        <v>0</v>
      </c>
      <c r="I204" s="110">
        <f t="shared" si="47"/>
        <v>0</v>
      </c>
      <c r="J204" s="397">
        <f t="shared" si="47"/>
        <v>0</v>
      </c>
      <c r="K204" s="110">
        <f t="shared" si="47"/>
        <v>0</v>
      </c>
      <c r="L204" s="397">
        <f t="shared" si="47"/>
        <v>0</v>
      </c>
      <c r="M204" s="110">
        <f t="shared" si="47"/>
        <v>0</v>
      </c>
      <c r="N204" s="397">
        <f t="shared" si="47"/>
        <v>0</v>
      </c>
      <c r="O204" s="110">
        <f t="shared" si="47"/>
        <v>0</v>
      </c>
      <c r="P204" s="397">
        <f t="shared" si="47"/>
        <v>0</v>
      </c>
      <c r="Q204" s="110">
        <f t="shared" si="47"/>
        <v>0</v>
      </c>
      <c r="R204" s="397">
        <f t="shared" si="47"/>
        <v>0</v>
      </c>
      <c r="S204" s="110">
        <f t="shared" si="47"/>
        <v>0</v>
      </c>
      <c r="T204" s="397">
        <f t="shared" si="47"/>
        <v>0</v>
      </c>
      <c r="U204" s="110">
        <f t="shared" si="47"/>
        <v>0</v>
      </c>
      <c r="V204" s="397">
        <f t="shared" si="47"/>
        <v>0</v>
      </c>
      <c r="W204" s="110">
        <f t="shared" si="47"/>
        <v>0</v>
      </c>
      <c r="X204" s="397">
        <f t="shared" si="47"/>
        <v>0</v>
      </c>
      <c r="Y204" s="110">
        <f t="shared" si="47"/>
        <v>0</v>
      </c>
      <c r="Z204" s="397">
        <f t="shared" si="47"/>
        <v>0</v>
      </c>
      <c r="AA204" s="256">
        <f t="shared" si="47"/>
        <v>0</v>
      </c>
    </row>
    <row r="205" spans="1:27" s="49" customFormat="1" ht="13.5" thickBot="1" x14ac:dyDescent="0.25">
      <c r="A205" s="432" t="s">
        <v>78</v>
      </c>
      <c r="B205" s="257" t="s">
        <v>82</v>
      </c>
      <c r="C205" s="428">
        <f t="shared" ref="C205:AA205" si="48">C202-C203-C204</f>
        <v>0.10999999940395355</v>
      </c>
      <c r="D205" s="412">
        <f t="shared" si="48"/>
        <v>0.11000000033527613</v>
      </c>
      <c r="E205" s="428">
        <f t="shared" si="48"/>
        <v>0</v>
      </c>
      <c r="F205" s="441">
        <f t="shared" si="48"/>
        <v>0</v>
      </c>
      <c r="G205" s="428">
        <f t="shared" si="48"/>
        <v>0</v>
      </c>
      <c r="H205" s="441">
        <f t="shared" si="48"/>
        <v>0</v>
      </c>
      <c r="I205" s="428">
        <f t="shared" si="48"/>
        <v>0</v>
      </c>
      <c r="J205" s="441">
        <f t="shared" si="48"/>
        <v>0</v>
      </c>
      <c r="K205" s="428">
        <f t="shared" si="48"/>
        <v>0</v>
      </c>
      <c r="L205" s="441">
        <f t="shared" si="48"/>
        <v>0</v>
      </c>
      <c r="M205" s="428">
        <f t="shared" si="48"/>
        <v>0</v>
      </c>
      <c r="N205" s="441">
        <f t="shared" si="48"/>
        <v>0</v>
      </c>
      <c r="O205" s="428">
        <f t="shared" si="48"/>
        <v>0</v>
      </c>
      <c r="P205" s="441">
        <f t="shared" si="48"/>
        <v>0</v>
      </c>
      <c r="Q205" s="428">
        <f t="shared" si="48"/>
        <v>0</v>
      </c>
      <c r="R205" s="441">
        <f t="shared" si="48"/>
        <v>0</v>
      </c>
      <c r="S205" s="428">
        <f t="shared" si="48"/>
        <v>0</v>
      </c>
      <c r="T205" s="441">
        <f t="shared" si="48"/>
        <v>0</v>
      </c>
      <c r="U205" s="428">
        <f t="shared" si="48"/>
        <v>0</v>
      </c>
      <c r="V205" s="441">
        <f t="shared" si="48"/>
        <v>0</v>
      </c>
      <c r="W205" s="428">
        <f t="shared" si="48"/>
        <v>0</v>
      </c>
      <c r="X205" s="441">
        <f t="shared" si="48"/>
        <v>0</v>
      </c>
      <c r="Y205" s="428">
        <f t="shared" si="48"/>
        <v>0</v>
      </c>
      <c r="Z205" s="441">
        <f t="shared" si="48"/>
        <v>0</v>
      </c>
      <c r="AA205" s="442">
        <f t="shared" si="48"/>
        <v>0</v>
      </c>
    </row>
    <row r="206" spans="1:27" s="3" customFormat="1" x14ac:dyDescent="0.2">
      <c r="A206" s="2"/>
      <c r="B206" s="4"/>
      <c r="C206" s="47"/>
      <c r="D206" s="9"/>
      <c r="E206" s="8"/>
      <c r="F206" s="8"/>
      <c r="G206" s="8"/>
      <c r="H206" s="8"/>
      <c r="I206" s="8"/>
      <c r="J206" s="8"/>
      <c r="K206" s="8"/>
      <c r="L206" s="8"/>
      <c r="M206" s="8"/>
      <c r="N206" s="8"/>
      <c r="O206" s="8"/>
      <c r="P206" s="8"/>
      <c r="Q206" s="8"/>
      <c r="R206" s="8"/>
      <c r="S206" s="8"/>
      <c r="T206" s="8"/>
      <c r="U206" s="8"/>
      <c r="V206" s="8"/>
      <c r="W206" s="8"/>
      <c r="X206" s="8"/>
      <c r="Y206" s="8"/>
      <c r="Z206" s="8"/>
      <c r="AA206" s="8"/>
    </row>
    <row r="207" spans="1:27" x14ac:dyDescent="0.2">
      <c r="G207" s="94"/>
      <c r="I207" s="94"/>
      <c r="K207" s="94"/>
      <c r="M207" s="94"/>
      <c r="O207" s="94"/>
      <c r="Q207" s="94"/>
      <c r="S207" s="13"/>
      <c r="U207" s="13"/>
      <c r="W207" s="13"/>
      <c r="Y207" s="13"/>
      <c r="AA207" s="13"/>
    </row>
    <row r="208" spans="1:27" x14ac:dyDescent="0.2">
      <c r="I208" s="94"/>
      <c r="Q208" s="94"/>
      <c r="S208" s="13"/>
      <c r="U208" s="13"/>
      <c r="W208" s="13"/>
      <c r="Y208" s="13"/>
    </row>
    <row r="209" spans="17:25" x14ac:dyDescent="0.2">
      <c r="Q209" s="94"/>
      <c r="U209" s="13"/>
      <c r="Y209" s="13"/>
    </row>
  </sheetData>
  <mergeCells count="3">
    <mergeCell ref="B4:S4"/>
    <mergeCell ref="C1:D1"/>
    <mergeCell ref="C2:D2"/>
  </mergeCells>
  <conditionalFormatting sqref="B58:B87 B158:B187">
    <cfRule type="expression" dxfId="9" priority="6" stopIfTrue="1">
      <formula>$A58="O"</formula>
    </cfRule>
    <cfRule type="expression" dxfId="8" priority="7" stopIfTrue="1">
      <formula>$A58="S"</formula>
    </cfRule>
  </conditionalFormatting>
  <conditionalFormatting sqref="B58:B87 B158:B187">
    <cfRule type="expression" dxfId="7" priority="8">
      <formula>$A58="O"</formula>
    </cfRule>
    <cfRule type="expression" dxfId="6" priority="9">
      <formula>$A58="S"</formula>
    </cfRule>
    <cfRule type="expression" dxfId="5" priority="10">
      <formula>$A58="G"</formula>
    </cfRule>
  </conditionalFormatting>
  <pageMargins left="0.7" right="0.7" top="0.75" bottom="0.75" header="0.3" footer="0.3"/>
  <pageSetup paperSize="5" scale="30" fitToHeight="0" pageOrder="overThenDown" orientation="landscape" r:id="rId1"/>
  <headerFooter>
    <oddHeader>&amp;C&amp;"Arial,Bold"&amp;14&amp;EComprehensive Strategic Finances&amp;"Arial,Regular"&amp;10&amp;E
&amp;12(Study Step 1: Agency Legal Directives, Plan and Resources)</oddHeader>
  </headerFooter>
  <rowBreaks count="1" manualBreakCount="1">
    <brk id="106" max="16383" man="1"/>
  </rowBreaks>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'[5]Drop Down Options'!#REF!</xm:f>
          </x14:formula1>
          <xm:sqref>D10:AA10</xm:sqref>
        </x14:dataValidation>
        <x14:dataValidation type="list" allowBlank="1" showInputMessage="1" showErrorMessage="1">
          <x14:formula1>
            <xm:f>'[5]Drop Down Options'!#REF!</xm:f>
          </x14:formula1>
          <xm:sqref>D11:AA11 D13:AA14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3"/>
  <sheetViews>
    <sheetView workbookViewId="0">
      <selection activeCell="B3" sqref="B3"/>
    </sheetView>
  </sheetViews>
  <sheetFormatPr defaultColWidth="9.140625" defaultRowHeight="12.75" outlineLevelCol="1" x14ac:dyDescent="0.2"/>
  <cols>
    <col min="1" max="1" width="20" style="70" customWidth="1"/>
    <col min="2" max="2" width="18.42578125" style="70" customWidth="1"/>
    <col min="3" max="3" width="16.7109375" style="70" customWidth="1"/>
    <col min="4" max="4" width="11.28515625" style="70" customWidth="1"/>
    <col min="5" max="5" width="9.5703125" style="70" customWidth="1"/>
    <col min="6" max="6" width="14.85546875" style="70" customWidth="1"/>
    <col min="7" max="7" width="15" style="70" customWidth="1"/>
    <col min="8" max="8" width="15.5703125" style="70" customWidth="1"/>
    <col min="9" max="10" width="16" style="70" customWidth="1"/>
    <col min="11" max="11" width="23.42578125" style="70" customWidth="1"/>
    <col min="12" max="12" width="18" style="70" customWidth="1"/>
    <col min="13" max="13" width="52.42578125" style="70" hidden="1" customWidth="1" outlineLevel="1"/>
    <col min="14" max="14" width="31.5703125" style="70" customWidth="1" collapsed="1"/>
    <col min="15" max="15" width="23.7109375" style="70" customWidth="1"/>
    <col min="16" max="16" width="18.5703125" style="70" customWidth="1"/>
    <col min="17" max="17" width="16.7109375" style="70" customWidth="1"/>
    <col min="18" max="18" width="7.5703125" style="70" bestFit="1" customWidth="1"/>
    <col min="19" max="19" width="25.7109375" style="70" customWidth="1"/>
    <col min="20" max="16384" width="9.140625" style="70"/>
  </cols>
  <sheetData>
    <row r="1" spans="1:18" x14ac:dyDescent="0.2">
      <c r="A1" s="1" t="s">
        <v>0</v>
      </c>
      <c r="B1" s="612" t="s">
        <v>278</v>
      </c>
      <c r="C1" s="590"/>
    </row>
    <row r="2" spans="1:18" x14ac:dyDescent="0.2">
      <c r="A2" s="1" t="s">
        <v>1</v>
      </c>
      <c r="B2" s="589">
        <v>43196</v>
      </c>
      <c r="C2" s="589"/>
    </row>
    <row r="3" spans="1:18" x14ac:dyDescent="0.2">
      <c r="A3" s="26"/>
      <c r="B3" s="11"/>
      <c r="C3" s="18"/>
    </row>
    <row r="4" spans="1:18" ht="130.15" customHeight="1" x14ac:dyDescent="0.2">
      <c r="A4" s="625" t="s">
        <v>7</v>
      </c>
      <c r="B4" s="625"/>
      <c r="C4" s="625"/>
      <c r="D4" s="625"/>
      <c r="E4" s="625"/>
      <c r="F4" s="625"/>
      <c r="G4" s="625"/>
      <c r="H4" s="625"/>
      <c r="I4" s="625"/>
      <c r="J4" s="625"/>
      <c r="K4" s="625"/>
      <c r="L4" s="626"/>
      <c r="P4" s="18"/>
      <c r="Q4" s="18"/>
      <c r="R4" s="18"/>
    </row>
    <row r="5" spans="1:18" x14ac:dyDescent="0.2">
      <c r="A5" s="18"/>
      <c r="B5" s="18"/>
      <c r="C5" s="18"/>
      <c r="D5" s="18"/>
      <c r="E5" s="18"/>
      <c r="F5" s="18"/>
      <c r="G5" s="18"/>
      <c r="H5" s="18"/>
      <c r="I5" s="18"/>
      <c r="J5" s="18"/>
      <c r="K5" s="18"/>
      <c r="M5" s="18"/>
      <c r="N5" s="18"/>
      <c r="O5" s="18"/>
      <c r="P5" s="18"/>
      <c r="Q5" s="18"/>
      <c r="R5" s="18"/>
    </row>
    <row r="6" spans="1:18" ht="64.5" thickBot="1" x14ac:dyDescent="0.25">
      <c r="A6" s="21" t="s">
        <v>26</v>
      </c>
      <c r="B6" s="23" t="s">
        <v>6</v>
      </c>
      <c r="C6" s="22" t="s">
        <v>8</v>
      </c>
      <c r="D6" s="23" t="s">
        <v>21</v>
      </c>
      <c r="E6" s="23" t="s">
        <v>128</v>
      </c>
      <c r="F6" s="23" t="s">
        <v>852</v>
      </c>
      <c r="G6" s="23" t="s">
        <v>851</v>
      </c>
      <c r="H6" s="23" t="s">
        <v>850</v>
      </c>
      <c r="I6" s="23" t="s">
        <v>849</v>
      </c>
      <c r="J6" s="23" t="s">
        <v>848</v>
      </c>
      <c r="K6" s="23" t="s">
        <v>984</v>
      </c>
      <c r="L6" s="74" t="s">
        <v>162</v>
      </c>
      <c r="M6" s="7" t="s">
        <v>288</v>
      </c>
      <c r="N6" s="18"/>
      <c r="O6" s="18"/>
      <c r="P6" s="18"/>
      <c r="Q6" s="18"/>
      <c r="R6" s="18"/>
    </row>
    <row r="7" spans="1:18" x14ac:dyDescent="0.2">
      <c r="A7" s="619" t="s">
        <v>858</v>
      </c>
      <c r="B7" s="615" t="s">
        <v>4</v>
      </c>
      <c r="C7" s="615" t="s">
        <v>9</v>
      </c>
      <c r="D7" s="615" t="s">
        <v>289</v>
      </c>
      <c r="E7" s="306" t="s">
        <v>118</v>
      </c>
      <c r="F7" s="309" t="s">
        <v>242</v>
      </c>
      <c r="G7" s="309" t="s">
        <v>630</v>
      </c>
      <c r="H7" s="309" t="s">
        <v>630</v>
      </c>
      <c r="I7" s="309" t="s">
        <v>630</v>
      </c>
      <c r="J7" s="309" t="s">
        <v>630</v>
      </c>
      <c r="K7" s="309" t="s">
        <v>630</v>
      </c>
      <c r="L7" s="617" t="s">
        <v>206</v>
      </c>
      <c r="M7" s="624" t="s">
        <v>282</v>
      </c>
    </row>
    <row r="8" spans="1:18" ht="13.5" thickBot="1" x14ac:dyDescent="0.25">
      <c r="A8" s="620"/>
      <c r="B8" s="616"/>
      <c r="C8" s="616"/>
      <c r="D8" s="616"/>
      <c r="E8" s="307" t="s">
        <v>119</v>
      </c>
      <c r="F8" s="310">
        <v>21</v>
      </c>
      <c r="G8" s="310">
        <v>21</v>
      </c>
      <c r="H8" s="310">
        <v>22</v>
      </c>
      <c r="I8" s="310">
        <v>26</v>
      </c>
      <c r="J8" s="310">
        <v>24</v>
      </c>
      <c r="K8" s="310">
        <v>16</v>
      </c>
      <c r="L8" s="618"/>
      <c r="M8" s="624"/>
    </row>
    <row r="9" spans="1:18" x14ac:dyDescent="0.2">
      <c r="A9" s="619" t="s">
        <v>857</v>
      </c>
      <c r="B9" s="615" t="s">
        <v>4</v>
      </c>
      <c r="C9" s="615" t="s">
        <v>9</v>
      </c>
      <c r="D9" s="615" t="s">
        <v>289</v>
      </c>
      <c r="E9" s="306" t="s">
        <v>118</v>
      </c>
      <c r="F9" s="309" t="s">
        <v>242</v>
      </c>
      <c r="G9" s="309" t="s">
        <v>242</v>
      </c>
      <c r="H9" s="309" t="s">
        <v>242</v>
      </c>
      <c r="I9" s="309">
        <v>1000</v>
      </c>
      <c r="J9" s="309">
        <v>1000</v>
      </c>
      <c r="K9" s="309">
        <v>1000</v>
      </c>
      <c r="L9" s="617" t="s">
        <v>206</v>
      </c>
      <c r="M9" s="624" t="s">
        <v>282</v>
      </c>
    </row>
    <row r="10" spans="1:18" ht="13.5" thickBot="1" x14ac:dyDescent="0.25">
      <c r="A10" s="620"/>
      <c r="B10" s="616"/>
      <c r="C10" s="616"/>
      <c r="D10" s="616"/>
      <c r="E10" s="307" t="s">
        <v>119</v>
      </c>
      <c r="F10" s="310">
        <v>1412</v>
      </c>
      <c r="G10" s="310">
        <v>1434</v>
      </c>
      <c r="H10" s="310">
        <v>2014</v>
      </c>
      <c r="I10" s="310">
        <v>1784</v>
      </c>
      <c r="J10" s="310">
        <v>1931</v>
      </c>
      <c r="K10" s="310">
        <v>1338</v>
      </c>
      <c r="L10" s="618"/>
      <c r="M10" s="624"/>
    </row>
    <row r="11" spans="1:18" x14ac:dyDescent="0.2">
      <c r="A11" s="619" t="s">
        <v>859</v>
      </c>
      <c r="B11" s="615" t="s">
        <v>4</v>
      </c>
      <c r="C11" s="615" t="s">
        <v>9</v>
      </c>
      <c r="D11" s="615" t="s">
        <v>289</v>
      </c>
      <c r="E11" s="306" t="s">
        <v>118</v>
      </c>
      <c r="F11" s="309" t="s">
        <v>242</v>
      </c>
      <c r="G11" s="309" t="s">
        <v>242</v>
      </c>
      <c r="H11" s="309" t="s">
        <v>242</v>
      </c>
      <c r="I11" s="309">
        <v>100</v>
      </c>
      <c r="J11" s="309">
        <v>100</v>
      </c>
      <c r="K11" s="309">
        <v>100</v>
      </c>
      <c r="L11" s="617" t="s">
        <v>206</v>
      </c>
      <c r="M11" s="624" t="s">
        <v>282</v>
      </c>
    </row>
    <row r="12" spans="1:18" ht="13.5" thickBot="1" x14ac:dyDescent="0.25">
      <c r="A12" s="620"/>
      <c r="B12" s="616"/>
      <c r="C12" s="616"/>
      <c r="D12" s="616"/>
      <c r="E12" s="307" t="s">
        <v>119</v>
      </c>
      <c r="F12" s="310">
        <v>143.16999999999999</v>
      </c>
      <c r="G12" s="310">
        <v>159.4</v>
      </c>
      <c r="H12" s="310">
        <v>151.75</v>
      </c>
      <c r="I12" s="310">
        <v>142.75</v>
      </c>
      <c r="J12" s="310">
        <v>184.65</v>
      </c>
      <c r="K12" s="310">
        <v>106.83</v>
      </c>
      <c r="L12" s="618"/>
      <c r="M12" s="624"/>
    </row>
    <row r="13" spans="1:18" ht="21" customHeight="1" x14ac:dyDescent="0.2">
      <c r="A13" s="619" t="s">
        <v>279</v>
      </c>
      <c r="B13" s="615" t="s">
        <v>12</v>
      </c>
      <c r="C13" s="615" t="s">
        <v>9</v>
      </c>
      <c r="D13" s="615" t="s">
        <v>289</v>
      </c>
      <c r="E13" s="306" t="s">
        <v>118</v>
      </c>
      <c r="F13" s="309" t="s">
        <v>242</v>
      </c>
      <c r="G13" s="309" t="s">
        <v>242</v>
      </c>
      <c r="H13" s="309" t="s">
        <v>242</v>
      </c>
      <c r="I13" s="309" t="s">
        <v>242</v>
      </c>
      <c r="J13" s="309" t="s">
        <v>242</v>
      </c>
      <c r="K13" s="309" t="s">
        <v>242</v>
      </c>
      <c r="L13" s="617" t="s">
        <v>206</v>
      </c>
      <c r="M13" s="624" t="s">
        <v>283</v>
      </c>
    </row>
    <row r="14" spans="1:18" ht="20.25" customHeight="1" thickBot="1" x14ac:dyDescent="0.25">
      <c r="A14" s="620"/>
      <c r="B14" s="616"/>
      <c r="C14" s="616"/>
      <c r="D14" s="616"/>
      <c r="E14" s="307" t="s">
        <v>119</v>
      </c>
      <c r="F14" s="310" t="s">
        <v>242</v>
      </c>
      <c r="G14" s="311">
        <v>113771</v>
      </c>
      <c r="H14" s="311">
        <v>113711</v>
      </c>
      <c r="I14" s="311">
        <v>120407</v>
      </c>
      <c r="J14" s="311">
        <v>127017</v>
      </c>
      <c r="K14" s="310" t="s">
        <v>845</v>
      </c>
      <c r="L14" s="618"/>
      <c r="M14" s="624"/>
    </row>
    <row r="15" spans="1:18" ht="20.25" customHeight="1" x14ac:dyDescent="0.2">
      <c r="A15" s="619" t="s">
        <v>280</v>
      </c>
      <c r="B15" s="615" t="s">
        <v>4</v>
      </c>
      <c r="C15" s="615" t="s">
        <v>9</v>
      </c>
      <c r="D15" s="615" t="s">
        <v>289</v>
      </c>
      <c r="E15" s="306" t="s">
        <v>118</v>
      </c>
      <c r="F15" s="309" t="s">
        <v>242</v>
      </c>
      <c r="G15" s="309" t="s">
        <v>242</v>
      </c>
      <c r="H15" s="309" t="s">
        <v>242</v>
      </c>
      <c r="I15" s="309" t="s">
        <v>840</v>
      </c>
      <c r="J15" s="309" t="s">
        <v>840</v>
      </c>
      <c r="K15" s="309" t="s">
        <v>841</v>
      </c>
      <c r="L15" s="617" t="s">
        <v>206</v>
      </c>
      <c r="M15" s="624" t="s">
        <v>284</v>
      </c>
    </row>
    <row r="16" spans="1:18" ht="24" customHeight="1" thickBot="1" x14ac:dyDescent="0.25">
      <c r="A16" s="620"/>
      <c r="B16" s="616"/>
      <c r="C16" s="616"/>
      <c r="D16" s="616"/>
      <c r="E16" s="307" t="s">
        <v>119</v>
      </c>
      <c r="F16" s="310" t="s">
        <v>242</v>
      </c>
      <c r="G16" s="311">
        <v>115763</v>
      </c>
      <c r="H16" s="311">
        <v>117281</v>
      </c>
      <c r="I16" s="311">
        <v>114891</v>
      </c>
      <c r="J16" s="311">
        <v>123915</v>
      </c>
      <c r="K16" s="310" t="s">
        <v>846</v>
      </c>
      <c r="L16" s="618"/>
      <c r="M16" s="624"/>
    </row>
    <row r="17" spans="1:13" ht="19.5" customHeight="1" x14ac:dyDescent="0.2">
      <c r="A17" s="619" t="s">
        <v>860</v>
      </c>
      <c r="B17" s="615" t="s">
        <v>12</v>
      </c>
      <c r="C17" s="615" t="s">
        <v>9</v>
      </c>
      <c r="D17" s="615" t="s">
        <v>289</v>
      </c>
      <c r="E17" s="306" t="s">
        <v>118</v>
      </c>
      <c r="F17" s="309" t="s">
        <v>242</v>
      </c>
      <c r="G17" s="309" t="s">
        <v>242</v>
      </c>
      <c r="H17" s="309" t="s">
        <v>242</v>
      </c>
      <c r="I17" s="309" t="s">
        <v>842</v>
      </c>
      <c r="J17" s="309" t="s">
        <v>842</v>
      </c>
      <c r="K17" s="309" t="s">
        <v>842</v>
      </c>
      <c r="L17" s="617" t="s">
        <v>206</v>
      </c>
      <c r="M17" s="624" t="s">
        <v>926</v>
      </c>
    </row>
    <row r="18" spans="1:13" ht="19.5" customHeight="1" thickBot="1" x14ac:dyDescent="0.25">
      <c r="A18" s="620"/>
      <c r="B18" s="616"/>
      <c r="C18" s="616"/>
      <c r="D18" s="616"/>
      <c r="E18" s="307" t="s">
        <v>119</v>
      </c>
      <c r="F18" s="310" t="s">
        <v>242</v>
      </c>
      <c r="G18" s="311">
        <v>105933</v>
      </c>
      <c r="H18" s="311">
        <v>104947</v>
      </c>
      <c r="I18" s="311">
        <v>113168</v>
      </c>
      <c r="J18" s="311">
        <v>118860</v>
      </c>
      <c r="K18" s="312" t="s">
        <v>847</v>
      </c>
      <c r="L18" s="618"/>
      <c r="M18" s="624"/>
    </row>
    <row r="19" spans="1:13" ht="24" customHeight="1" x14ac:dyDescent="0.2">
      <c r="A19" s="619" t="s">
        <v>281</v>
      </c>
      <c r="B19" s="615" t="s">
        <v>12</v>
      </c>
      <c r="C19" s="615" t="s">
        <v>9</v>
      </c>
      <c r="D19" s="615" t="s">
        <v>289</v>
      </c>
      <c r="E19" s="306" t="s">
        <v>118</v>
      </c>
      <c r="F19" s="309" t="s">
        <v>242</v>
      </c>
      <c r="G19" s="309" t="s">
        <v>242</v>
      </c>
      <c r="H19" s="309" t="s">
        <v>242</v>
      </c>
      <c r="I19" s="309" t="s">
        <v>242</v>
      </c>
      <c r="J19" s="309" t="s">
        <v>242</v>
      </c>
      <c r="K19" s="309" t="s">
        <v>242</v>
      </c>
      <c r="L19" s="617" t="s">
        <v>206</v>
      </c>
      <c r="M19" s="624" t="s">
        <v>283</v>
      </c>
    </row>
    <row r="20" spans="1:13" ht="21" customHeight="1" thickBot="1" x14ac:dyDescent="0.25">
      <c r="A20" s="620"/>
      <c r="B20" s="616"/>
      <c r="C20" s="616"/>
      <c r="D20" s="616"/>
      <c r="E20" s="307" t="s">
        <v>119</v>
      </c>
      <c r="F20" s="310" t="s">
        <v>242</v>
      </c>
      <c r="G20" s="310" t="s">
        <v>242</v>
      </c>
      <c r="H20" s="311">
        <v>114198</v>
      </c>
      <c r="I20" s="311">
        <v>115930</v>
      </c>
      <c r="J20" s="311">
        <v>120378</v>
      </c>
      <c r="K20" s="310" t="s">
        <v>985</v>
      </c>
      <c r="L20" s="618"/>
      <c r="M20" s="624"/>
    </row>
    <row r="21" spans="1:13" ht="23.25" customHeight="1" x14ac:dyDescent="0.2">
      <c r="A21" s="619" t="s">
        <v>853</v>
      </c>
      <c r="B21" s="615" t="s">
        <v>4</v>
      </c>
      <c r="C21" s="615" t="s">
        <v>9</v>
      </c>
      <c r="D21" s="615" t="s">
        <v>289</v>
      </c>
      <c r="E21" s="306" t="s">
        <v>118</v>
      </c>
      <c r="F21" s="309" t="s">
        <v>242</v>
      </c>
      <c r="G21" s="309" t="s">
        <v>242</v>
      </c>
      <c r="H21" s="309" t="s">
        <v>242</v>
      </c>
      <c r="I21" s="313" t="s">
        <v>843</v>
      </c>
      <c r="J21" s="313" t="s">
        <v>843</v>
      </c>
      <c r="K21" s="314" t="s">
        <v>843</v>
      </c>
      <c r="L21" s="629" t="s">
        <v>206</v>
      </c>
      <c r="M21" s="308"/>
    </row>
    <row r="22" spans="1:13" ht="23.25" customHeight="1" thickBot="1" x14ac:dyDescent="0.25">
      <c r="A22" s="627"/>
      <c r="B22" s="628"/>
      <c r="C22" s="628"/>
      <c r="D22" s="628"/>
      <c r="E22" s="307" t="s">
        <v>119</v>
      </c>
      <c r="F22" s="310" t="s">
        <v>242</v>
      </c>
      <c r="G22" s="310" t="s">
        <v>242</v>
      </c>
      <c r="H22" s="311">
        <v>20590</v>
      </c>
      <c r="I22" s="311">
        <v>19486</v>
      </c>
      <c r="J22" s="311">
        <v>18897</v>
      </c>
      <c r="K22" s="311">
        <v>20409</v>
      </c>
      <c r="L22" s="630"/>
      <c r="M22" s="308"/>
    </row>
    <row r="23" spans="1:13" ht="30" customHeight="1" x14ac:dyDescent="0.2">
      <c r="A23" s="619" t="s">
        <v>1049</v>
      </c>
      <c r="B23" s="615" t="s">
        <v>12</v>
      </c>
      <c r="C23" s="615" t="s">
        <v>9</v>
      </c>
      <c r="D23" s="615" t="s">
        <v>289</v>
      </c>
      <c r="E23" s="306" t="s">
        <v>118</v>
      </c>
      <c r="F23" s="309" t="s">
        <v>242</v>
      </c>
      <c r="G23" s="309" t="s">
        <v>242</v>
      </c>
      <c r="H23" s="309" t="s">
        <v>242</v>
      </c>
      <c r="I23" s="309">
        <v>281</v>
      </c>
      <c r="J23" s="309">
        <v>281</v>
      </c>
      <c r="K23" s="309">
        <v>281</v>
      </c>
      <c r="L23" s="617" t="s">
        <v>206</v>
      </c>
      <c r="M23" s="624" t="s">
        <v>283</v>
      </c>
    </row>
    <row r="24" spans="1:13" ht="33" customHeight="1" thickBot="1" x14ac:dyDescent="0.25">
      <c r="A24" s="620"/>
      <c r="B24" s="616"/>
      <c r="C24" s="616"/>
      <c r="D24" s="616"/>
      <c r="E24" s="307" t="s">
        <v>119</v>
      </c>
      <c r="F24" s="310" t="s">
        <v>242</v>
      </c>
      <c r="G24" s="310" t="s">
        <v>242</v>
      </c>
      <c r="H24" s="310">
        <v>377</v>
      </c>
      <c r="I24" s="310">
        <v>383</v>
      </c>
      <c r="J24" s="310">
        <v>331</v>
      </c>
      <c r="K24" s="310" t="s">
        <v>985</v>
      </c>
      <c r="L24" s="618"/>
      <c r="M24" s="624"/>
    </row>
    <row r="25" spans="1:13" ht="84" customHeight="1" x14ac:dyDescent="0.2">
      <c r="A25" s="619" t="s">
        <v>1101</v>
      </c>
      <c r="B25" s="615" t="s">
        <v>4</v>
      </c>
      <c r="C25" s="615" t="s">
        <v>9</v>
      </c>
      <c r="D25" s="615" t="s">
        <v>289</v>
      </c>
      <c r="E25" s="306" t="s">
        <v>118</v>
      </c>
      <c r="F25" s="309" t="s">
        <v>242</v>
      </c>
      <c r="G25" s="309" t="s">
        <v>242</v>
      </c>
      <c r="H25" s="309" t="s">
        <v>242</v>
      </c>
      <c r="I25" s="309" t="s">
        <v>844</v>
      </c>
      <c r="J25" s="309" t="s">
        <v>844</v>
      </c>
      <c r="K25" s="309" t="s">
        <v>844</v>
      </c>
      <c r="L25" s="617" t="s">
        <v>206</v>
      </c>
      <c r="M25" s="624" t="s">
        <v>927</v>
      </c>
    </row>
    <row r="26" spans="1:13" ht="64.150000000000006" customHeight="1" thickBot="1" x14ac:dyDescent="0.25">
      <c r="A26" s="620"/>
      <c r="B26" s="616"/>
      <c r="C26" s="616"/>
      <c r="D26" s="616"/>
      <c r="E26" s="307" t="s">
        <v>119</v>
      </c>
      <c r="F26" s="310" t="s">
        <v>242</v>
      </c>
      <c r="G26" s="310" t="s">
        <v>242</v>
      </c>
      <c r="H26" s="310">
        <v>416</v>
      </c>
      <c r="I26" s="310">
        <v>398</v>
      </c>
      <c r="J26" s="310">
        <v>400</v>
      </c>
      <c r="K26" s="310" t="s">
        <v>985</v>
      </c>
      <c r="L26" s="618"/>
      <c r="M26" s="624"/>
    </row>
    <row r="27" spans="1:13" ht="23.25" customHeight="1" x14ac:dyDescent="0.2">
      <c r="A27" s="619" t="s">
        <v>854</v>
      </c>
      <c r="B27" s="615" t="s">
        <v>12</v>
      </c>
      <c r="C27" s="615" t="s">
        <v>9</v>
      </c>
      <c r="D27" s="615" t="s">
        <v>289</v>
      </c>
      <c r="E27" s="306" t="s">
        <v>118</v>
      </c>
      <c r="F27" s="309" t="s">
        <v>242</v>
      </c>
      <c r="G27" s="309" t="s">
        <v>242</v>
      </c>
      <c r="H27" s="309" t="s">
        <v>242</v>
      </c>
      <c r="I27" s="309">
        <v>0</v>
      </c>
      <c r="J27" s="309">
        <v>0</v>
      </c>
      <c r="K27" s="309">
        <v>0</v>
      </c>
      <c r="L27" s="617" t="s">
        <v>206</v>
      </c>
      <c r="M27" s="624" t="s">
        <v>285</v>
      </c>
    </row>
    <row r="28" spans="1:13" ht="26.25" customHeight="1" thickBot="1" x14ac:dyDescent="0.25">
      <c r="A28" s="620"/>
      <c r="B28" s="616"/>
      <c r="C28" s="616"/>
      <c r="D28" s="616"/>
      <c r="E28" s="307" t="s">
        <v>119</v>
      </c>
      <c r="F28" s="310" t="s">
        <v>242</v>
      </c>
      <c r="G28" s="310" t="s">
        <v>242</v>
      </c>
      <c r="H28" s="310" t="s">
        <v>242</v>
      </c>
      <c r="I28" s="310">
        <v>3</v>
      </c>
      <c r="J28" s="310">
        <v>0</v>
      </c>
      <c r="K28" s="310">
        <v>0</v>
      </c>
      <c r="L28" s="618"/>
      <c r="M28" s="624"/>
    </row>
    <row r="29" spans="1:13" ht="27.75" customHeight="1" x14ac:dyDescent="0.2">
      <c r="A29" s="619" t="s">
        <v>855</v>
      </c>
      <c r="B29" s="615" t="s">
        <v>12</v>
      </c>
      <c r="C29" s="615" t="s">
        <v>9</v>
      </c>
      <c r="D29" s="615" t="s">
        <v>289</v>
      </c>
      <c r="E29" s="306" t="s">
        <v>118</v>
      </c>
      <c r="F29" s="309" t="s">
        <v>242</v>
      </c>
      <c r="G29" s="309" t="s">
        <v>242</v>
      </c>
      <c r="H29" s="309" t="s">
        <v>242</v>
      </c>
      <c r="I29" s="309">
        <v>408</v>
      </c>
      <c r="J29" s="309">
        <v>408</v>
      </c>
      <c r="K29" s="309">
        <v>408</v>
      </c>
      <c r="L29" s="617" t="s">
        <v>206</v>
      </c>
      <c r="M29" s="624" t="s">
        <v>286</v>
      </c>
    </row>
    <row r="30" spans="1:13" ht="39" thickBot="1" x14ac:dyDescent="0.25">
      <c r="A30" s="620"/>
      <c r="B30" s="616"/>
      <c r="C30" s="616"/>
      <c r="D30" s="616"/>
      <c r="E30" s="307" t="s">
        <v>119</v>
      </c>
      <c r="F30" s="310" t="s">
        <v>242</v>
      </c>
      <c r="G30" s="310" t="s">
        <v>242</v>
      </c>
      <c r="H30" s="310">
        <v>303</v>
      </c>
      <c r="I30" s="310">
        <v>303</v>
      </c>
      <c r="J30" s="310" t="s">
        <v>986</v>
      </c>
      <c r="K30" s="310" t="s">
        <v>987</v>
      </c>
      <c r="L30" s="618"/>
      <c r="M30" s="624"/>
    </row>
    <row r="31" spans="1:13" ht="34.5" customHeight="1" x14ac:dyDescent="0.2">
      <c r="A31" s="619" t="s">
        <v>856</v>
      </c>
      <c r="B31" s="615" t="s">
        <v>12</v>
      </c>
      <c r="C31" s="615" t="s">
        <v>9</v>
      </c>
      <c r="D31" s="615" t="s">
        <v>289</v>
      </c>
      <c r="E31" s="306" t="s">
        <v>118</v>
      </c>
      <c r="F31" s="309" t="s">
        <v>242</v>
      </c>
      <c r="G31" s="309" t="s">
        <v>242</v>
      </c>
      <c r="H31" s="309" t="s">
        <v>242</v>
      </c>
      <c r="I31" s="309" t="s">
        <v>242</v>
      </c>
      <c r="J31" s="309" t="s">
        <v>242</v>
      </c>
      <c r="K31" s="309">
        <v>16</v>
      </c>
      <c r="L31" s="617" t="s">
        <v>206</v>
      </c>
      <c r="M31" s="624" t="s">
        <v>287</v>
      </c>
    </row>
    <row r="32" spans="1:13" ht="51.75" customHeight="1" thickBot="1" x14ac:dyDescent="0.25">
      <c r="A32" s="620"/>
      <c r="B32" s="616"/>
      <c r="C32" s="616"/>
      <c r="D32" s="616"/>
      <c r="E32" s="307" t="s">
        <v>119</v>
      </c>
      <c r="F32" s="310" t="s">
        <v>602</v>
      </c>
      <c r="G32" s="310" t="s">
        <v>602</v>
      </c>
      <c r="H32" s="310" t="s">
        <v>602</v>
      </c>
      <c r="I32" s="310" t="s">
        <v>602</v>
      </c>
      <c r="J32" s="310" t="s">
        <v>602</v>
      </c>
      <c r="K32" s="310">
        <v>0</v>
      </c>
      <c r="L32" s="618"/>
      <c r="M32" s="624"/>
    </row>
    <row r="33" spans="1:13" s="93" customFormat="1" ht="27" customHeight="1" x14ac:dyDescent="0.2">
      <c r="A33" s="621" t="s">
        <v>1102</v>
      </c>
      <c r="B33" s="622"/>
      <c r="C33" s="622"/>
      <c r="D33" s="622"/>
      <c r="E33" s="622"/>
      <c r="F33" s="622"/>
      <c r="G33" s="622"/>
      <c r="H33" s="622"/>
      <c r="I33" s="622"/>
      <c r="J33" s="622"/>
      <c r="K33" s="622"/>
      <c r="L33" s="623"/>
      <c r="M33" s="95"/>
    </row>
  </sheetData>
  <mergeCells count="81">
    <mergeCell ref="A4:L4"/>
    <mergeCell ref="A21:A22"/>
    <mergeCell ref="B21:B22"/>
    <mergeCell ref="C21:C22"/>
    <mergeCell ref="D21:D22"/>
    <mergeCell ref="L21:L22"/>
    <mergeCell ref="A19:A20"/>
    <mergeCell ref="B19:B20"/>
    <mergeCell ref="C19:C20"/>
    <mergeCell ref="D19:D20"/>
    <mergeCell ref="L19:L20"/>
    <mergeCell ref="A17:A18"/>
    <mergeCell ref="B17:B18"/>
    <mergeCell ref="C17:C18"/>
    <mergeCell ref="D17:D18"/>
    <mergeCell ref="L17:L18"/>
    <mergeCell ref="M29:M30"/>
    <mergeCell ref="M31:M32"/>
    <mergeCell ref="M7:M8"/>
    <mergeCell ref="M9:M10"/>
    <mergeCell ref="M11:M12"/>
    <mergeCell ref="M13:M14"/>
    <mergeCell ref="M15:M16"/>
    <mergeCell ref="M17:M18"/>
    <mergeCell ref="M19:M20"/>
    <mergeCell ref="M23:M24"/>
    <mergeCell ref="M25:M26"/>
    <mergeCell ref="M27:M28"/>
    <mergeCell ref="A31:A32"/>
    <mergeCell ref="B31:B32"/>
    <mergeCell ref="C31:C32"/>
    <mergeCell ref="D31:D32"/>
    <mergeCell ref="L31:L32"/>
    <mergeCell ref="A29:A30"/>
    <mergeCell ref="B29:B30"/>
    <mergeCell ref="C29:C30"/>
    <mergeCell ref="D29:D30"/>
    <mergeCell ref="L29:L30"/>
    <mergeCell ref="A27:A28"/>
    <mergeCell ref="B27:B28"/>
    <mergeCell ref="C27:C28"/>
    <mergeCell ref="D27:D28"/>
    <mergeCell ref="L27:L28"/>
    <mergeCell ref="A25:A26"/>
    <mergeCell ref="B25:B26"/>
    <mergeCell ref="C25:C26"/>
    <mergeCell ref="D25:D26"/>
    <mergeCell ref="L25:L26"/>
    <mergeCell ref="A23:A24"/>
    <mergeCell ref="B23:B24"/>
    <mergeCell ref="C23:C24"/>
    <mergeCell ref="D23:D24"/>
    <mergeCell ref="L23:L24"/>
    <mergeCell ref="A33:L33"/>
    <mergeCell ref="L7:L8"/>
    <mergeCell ref="B1:C1"/>
    <mergeCell ref="B2:C2"/>
    <mergeCell ref="A7:A8"/>
    <mergeCell ref="B7:B8"/>
    <mergeCell ref="C7:C8"/>
    <mergeCell ref="D7:D8"/>
    <mergeCell ref="A11:A12"/>
    <mergeCell ref="B11:B12"/>
    <mergeCell ref="C11:C12"/>
    <mergeCell ref="D11:D12"/>
    <mergeCell ref="L11:L12"/>
    <mergeCell ref="A9:A10"/>
    <mergeCell ref="B9:B10"/>
    <mergeCell ref="C9:C10"/>
    <mergeCell ref="D9:D10"/>
    <mergeCell ref="L9:L10"/>
    <mergeCell ref="A15:A16"/>
    <mergeCell ref="B15:B16"/>
    <mergeCell ref="C15:C16"/>
    <mergeCell ref="D15:D16"/>
    <mergeCell ref="L15:L16"/>
    <mergeCell ref="A13:A14"/>
    <mergeCell ref="B13:B14"/>
    <mergeCell ref="C13:C14"/>
    <mergeCell ref="D13:D14"/>
    <mergeCell ref="L13:L14"/>
  </mergeCells>
  <dataValidations count="1">
    <dataValidation type="date" allowBlank="1" showInputMessage="1" showErrorMessage="1" sqref="B3:C3">
      <formula1>42485</formula1>
      <formula2>42607</formula2>
    </dataValidation>
  </dataValidations>
  <pageMargins left="0.7" right="0.7" top="0.75" bottom="0.75" header="0.3" footer="0.3"/>
  <pageSetup paperSize="5" scale="84" fitToHeight="0" orientation="landscape" r:id="rId1"/>
  <headerFooter>
    <oddHeader>&amp;C&amp;"Arial,Bold"&amp;14&amp;UPerformance Measures
&amp;"Arial,Regular"&amp;12&amp;U(Study Step 2: Performance)</oddHeader>
    <oddFooter>&amp;RThe contents of this chart are considered sworn testimony from the Agency Director.</oddFooter>
  </headerFooter>
  <rowBreaks count="1" manualBreakCount="1">
    <brk id="24"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'Drop Down Options'!$C$8:$C$11</xm:f>
          </x14:formula1>
          <xm:sqref>B7:B21 B23:B32</xm:sqref>
        </x14:dataValidation>
        <x14:dataValidation type="list" allowBlank="1" showInputMessage="1" showErrorMessage="1">
          <x14:formula1>
            <xm:f>'Drop Down Options'!$C$14:$C$18</xm:f>
          </x14:formula1>
          <xm:sqref>C7:C21 C23:C32</xm:sqref>
        </x14:dataValidation>
        <x14:dataValidation type="list" allowBlank="1" showInputMessage="1" showErrorMessage="1">
          <x14:formula1>
            <xm:f>'Drop Down Options'!$C$3:$C$5</xm:f>
          </x14:formula1>
          <xm:sqref>L7:L21 L23:L32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4"/>
  <sheetViews>
    <sheetView zoomScaleNormal="100" workbookViewId="0">
      <selection activeCell="A3" sqref="A3"/>
    </sheetView>
  </sheetViews>
  <sheetFormatPr defaultColWidth="9.140625" defaultRowHeight="12.75" x14ac:dyDescent="0.2"/>
  <cols>
    <col min="1" max="1" width="72.42578125" style="53" customWidth="1"/>
    <col min="2" max="2" width="35.140625" style="53" customWidth="1"/>
    <col min="3" max="3" width="18.5703125" style="53" bestFit="1" customWidth="1"/>
    <col min="4" max="4" width="16.42578125" style="152" bestFit="1" customWidth="1"/>
    <col min="5" max="5" width="14.85546875" style="329" customWidth="1"/>
    <col min="6" max="6" width="18" style="53" customWidth="1"/>
    <col min="7" max="7" width="19.5703125" style="53" customWidth="1"/>
    <col min="8" max="8" width="16.85546875" style="53" customWidth="1"/>
    <col min="9" max="9" width="11.42578125" style="329" bestFit="1" customWidth="1"/>
    <col min="10" max="10" width="17.28515625" style="53" customWidth="1"/>
    <col min="11" max="11" width="22.7109375" style="53" customWidth="1"/>
    <col min="12" max="12" width="21" style="53" customWidth="1"/>
    <col min="13" max="13" width="25.5703125" style="53" customWidth="1"/>
    <col min="14" max="14" width="16.140625" style="371" customWidth="1"/>
    <col min="15" max="15" width="30.140625" style="53" customWidth="1"/>
    <col min="16" max="16" width="17.28515625" style="53" customWidth="1"/>
    <col min="17" max="16384" width="9.140625" style="53"/>
  </cols>
  <sheetData>
    <row r="1" spans="1:15" x14ac:dyDescent="0.2">
      <c r="A1" s="327" t="s">
        <v>0</v>
      </c>
      <c r="B1" s="328" t="s">
        <v>278</v>
      </c>
      <c r="G1" s="330"/>
    </row>
    <row r="2" spans="1:15" x14ac:dyDescent="0.2">
      <c r="A2" s="327" t="s">
        <v>1</v>
      </c>
      <c r="B2" s="580">
        <v>43196</v>
      </c>
      <c r="G2" s="137"/>
    </row>
    <row r="3" spans="1:15" ht="13.5" thickBot="1" x14ac:dyDescent="0.25">
      <c r="A3" s="330"/>
      <c r="H3" s="326"/>
      <c r="I3" s="331"/>
      <c r="J3" s="326"/>
    </row>
    <row r="4" spans="1:15" x14ac:dyDescent="0.2">
      <c r="A4" s="137"/>
      <c r="B4" s="137"/>
      <c r="C4" s="632" t="s">
        <v>19</v>
      </c>
      <c r="D4" s="633"/>
      <c r="E4" s="332"/>
      <c r="F4" s="142"/>
      <c r="G4" s="634" t="s">
        <v>34</v>
      </c>
      <c r="H4" s="635"/>
      <c r="I4" s="332"/>
      <c r="J4" s="142"/>
      <c r="L4" s="15"/>
      <c r="M4" s="137"/>
      <c r="O4" s="5"/>
    </row>
    <row r="5" spans="1:15" ht="70.5" customHeight="1" x14ac:dyDescent="0.2">
      <c r="A5" s="631" t="s">
        <v>865</v>
      </c>
      <c r="B5" s="631"/>
      <c r="C5" s="135" t="s">
        <v>173</v>
      </c>
      <c r="D5" s="153" t="s">
        <v>24</v>
      </c>
      <c r="E5" s="72"/>
      <c r="F5" s="15"/>
      <c r="G5" s="135" t="s">
        <v>173</v>
      </c>
      <c r="H5" s="333" t="s">
        <v>24</v>
      </c>
      <c r="I5" s="72"/>
      <c r="J5" s="15"/>
      <c r="L5" s="15"/>
      <c r="M5" s="137"/>
      <c r="O5" s="5"/>
    </row>
    <row r="6" spans="1:15" ht="39" thickBot="1" x14ac:dyDescent="0.25">
      <c r="A6" s="631" t="s">
        <v>866</v>
      </c>
      <c r="B6" s="631"/>
      <c r="C6" s="136" t="s">
        <v>861</v>
      </c>
      <c r="D6" s="148">
        <f>'ComprehensiveStrategic Finances'!C40</f>
        <v>36789759.109999999</v>
      </c>
      <c r="E6" s="72"/>
      <c r="F6" s="15"/>
      <c r="G6" s="136" t="s">
        <v>862</v>
      </c>
      <c r="H6" s="148">
        <f>'ComprehensiveStrategic Finances'!C140</f>
        <v>36808856.109999999</v>
      </c>
      <c r="I6" s="72"/>
      <c r="J6" s="15"/>
    </row>
    <row r="7" spans="1:15" x14ac:dyDescent="0.2">
      <c r="A7" s="15"/>
      <c r="C7" s="137"/>
      <c r="D7" s="154"/>
      <c r="E7" s="72"/>
      <c r="F7" s="15"/>
      <c r="G7" s="137"/>
      <c r="H7" s="137"/>
      <c r="I7" s="72"/>
      <c r="J7" s="15"/>
    </row>
    <row r="8" spans="1:15" x14ac:dyDescent="0.2">
      <c r="A8" s="15"/>
      <c r="C8" s="137"/>
      <c r="D8" s="155" t="s">
        <v>172</v>
      </c>
      <c r="E8" s="72"/>
      <c r="F8" s="137"/>
      <c r="H8" s="56" t="s">
        <v>172</v>
      </c>
      <c r="I8" s="72"/>
      <c r="J8" s="15"/>
    </row>
    <row r="9" spans="1:15" x14ac:dyDescent="0.2">
      <c r="A9" s="15"/>
      <c r="C9" s="137"/>
      <c r="D9" s="315">
        <f>'ComprehensiveStrategic Finances'!C105</f>
        <v>0.10999999940395355</v>
      </c>
      <c r="E9" s="331"/>
      <c r="F9" s="137"/>
      <c r="H9" s="315">
        <f>'ComprehensiveStrategic Finances'!C205</f>
        <v>0.10999999940395355</v>
      </c>
      <c r="I9" s="331"/>
      <c r="J9" s="15"/>
    </row>
    <row r="10" spans="1:15" ht="13.5" thickBot="1" x14ac:dyDescent="0.25">
      <c r="A10" s="15"/>
      <c r="C10" s="137"/>
      <c r="D10" s="154"/>
      <c r="E10" s="331"/>
      <c r="F10" s="15"/>
      <c r="G10" s="137"/>
      <c r="H10" s="137"/>
      <c r="I10" s="331"/>
      <c r="J10" s="15"/>
    </row>
    <row r="11" spans="1:15" ht="13.5" thickBot="1" x14ac:dyDescent="0.25">
      <c r="A11" s="15"/>
      <c r="C11" s="636" t="s">
        <v>19</v>
      </c>
      <c r="D11" s="637"/>
      <c r="E11" s="637"/>
      <c r="F11" s="638"/>
      <c r="G11" s="636" t="s">
        <v>34</v>
      </c>
      <c r="H11" s="637"/>
      <c r="I11" s="637"/>
      <c r="J11" s="638"/>
    </row>
    <row r="12" spans="1:15" ht="102" x14ac:dyDescent="0.2">
      <c r="A12" s="19" t="s">
        <v>115</v>
      </c>
      <c r="B12" s="334" t="s">
        <v>867</v>
      </c>
      <c r="C12" s="138" t="s">
        <v>25</v>
      </c>
      <c r="D12" s="156" t="s">
        <v>812</v>
      </c>
      <c r="E12" s="335" t="s">
        <v>171</v>
      </c>
      <c r="F12" s="323" t="s">
        <v>879</v>
      </c>
      <c r="G12" s="138" t="s">
        <v>174</v>
      </c>
      <c r="H12" s="336" t="s">
        <v>868</v>
      </c>
      <c r="I12" s="335" t="s">
        <v>181</v>
      </c>
      <c r="J12" s="323" t="s">
        <v>180</v>
      </c>
      <c r="K12" s="146" t="s">
        <v>870</v>
      </c>
      <c r="L12" s="143" t="s">
        <v>22</v>
      </c>
      <c r="M12" s="20" t="s">
        <v>881</v>
      </c>
      <c r="N12" s="143" t="s">
        <v>880</v>
      </c>
      <c r="O12" s="19" t="s">
        <v>928</v>
      </c>
    </row>
    <row r="13" spans="1:15" ht="102" x14ac:dyDescent="0.2">
      <c r="A13" s="365" t="s">
        <v>875</v>
      </c>
      <c r="B13" s="514" t="s">
        <v>872</v>
      </c>
      <c r="C13" s="368" t="s">
        <v>864</v>
      </c>
      <c r="D13" s="369">
        <v>35771567</v>
      </c>
      <c r="E13" s="370">
        <f>D13/$D$6</f>
        <v>0.97232403433369474</v>
      </c>
      <c r="F13" s="367" t="s">
        <v>1083</v>
      </c>
      <c r="G13" s="348" t="s">
        <v>864</v>
      </c>
      <c r="H13" s="349">
        <v>29856497</v>
      </c>
      <c r="I13" s="350">
        <f>H13/$D$6</f>
        <v>0.81154369374178814</v>
      </c>
      <c r="J13" s="367" t="s">
        <v>869</v>
      </c>
      <c r="K13" s="352" t="s">
        <v>874</v>
      </c>
      <c r="L13" s="351" t="s">
        <v>872</v>
      </c>
      <c r="M13" s="351" t="s">
        <v>873</v>
      </c>
      <c r="N13" s="372" t="s">
        <v>13</v>
      </c>
      <c r="O13" s="351" t="s">
        <v>872</v>
      </c>
    </row>
    <row r="14" spans="1:15" ht="25.5" x14ac:dyDescent="0.2">
      <c r="A14" s="577" t="s">
        <v>655</v>
      </c>
      <c r="B14" s="379" t="s">
        <v>992</v>
      </c>
      <c r="C14" s="518"/>
      <c r="D14" s="511"/>
      <c r="E14" s="511"/>
      <c r="F14" s="512"/>
      <c r="G14" s="322"/>
      <c r="H14" s="337"/>
      <c r="I14" s="320"/>
      <c r="J14" s="324"/>
      <c r="K14" s="84"/>
      <c r="L14" s="52"/>
      <c r="M14" s="52"/>
      <c r="N14" s="373"/>
      <c r="O14" s="52"/>
    </row>
    <row r="15" spans="1:15" ht="38.25" x14ac:dyDescent="0.2">
      <c r="A15" s="52" t="s">
        <v>656</v>
      </c>
      <c r="B15" s="379" t="s">
        <v>992</v>
      </c>
      <c r="C15" s="518"/>
      <c r="D15" s="511"/>
      <c r="E15" s="511"/>
      <c r="F15" s="512"/>
      <c r="G15" s="322"/>
      <c r="H15" s="317">
        <v>5928438</v>
      </c>
      <c r="I15" s="320">
        <f t="shared" ref="I15" si="0">H15/$H$6</f>
        <v>0.16106009875132737</v>
      </c>
      <c r="J15" s="353" t="s">
        <v>738</v>
      </c>
      <c r="K15" s="362"/>
      <c r="L15" s="98"/>
      <c r="M15" s="98"/>
      <c r="N15" s="374"/>
      <c r="O15" s="98"/>
    </row>
    <row r="16" spans="1:15" x14ac:dyDescent="0.2">
      <c r="A16" s="52" t="s">
        <v>657</v>
      </c>
      <c r="B16" s="379" t="s">
        <v>992</v>
      </c>
      <c r="C16" s="518"/>
      <c r="D16" s="511"/>
      <c r="E16" s="511"/>
      <c r="F16" s="512"/>
      <c r="G16" s="322"/>
      <c r="H16" s="317"/>
      <c r="I16" s="320"/>
      <c r="J16" s="324"/>
      <c r="K16" s="84"/>
      <c r="L16" s="52"/>
      <c r="M16" s="52"/>
      <c r="N16" s="208"/>
      <c r="O16" s="52"/>
    </row>
    <row r="17" spans="1:15" x14ac:dyDescent="0.2">
      <c r="A17" s="52" t="s">
        <v>658</v>
      </c>
      <c r="B17" s="379" t="s">
        <v>992</v>
      </c>
      <c r="C17" s="518"/>
      <c r="D17" s="511"/>
      <c r="E17" s="511"/>
      <c r="F17" s="512"/>
      <c r="G17" s="322"/>
      <c r="H17" s="317"/>
      <c r="I17" s="320"/>
      <c r="J17" s="324"/>
      <c r="K17" s="84"/>
      <c r="L17" s="52"/>
      <c r="M17" s="52"/>
      <c r="N17" s="208"/>
      <c r="O17" s="52"/>
    </row>
    <row r="18" spans="1:15" ht="25.5" x14ac:dyDescent="0.2">
      <c r="A18" s="577" t="s">
        <v>659</v>
      </c>
      <c r="B18" s="379" t="s">
        <v>992</v>
      </c>
      <c r="C18" s="518"/>
      <c r="D18" s="511"/>
      <c r="E18" s="511"/>
      <c r="F18" s="512"/>
      <c r="G18" s="322"/>
      <c r="H18" s="317"/>
      <c r="I18" s="320"/>
      <c r="J18" s="324"/>
      <c r="K18" s="84"/>
      <c r="L18" s="52"/>
      <c r="M18" s="52"/>
      <c r="N18" s="208"/>
      <c r="O18" s="52"/>
    </row>
    <row r="19" spans="1:15" ht="25.5" x14ac:dyDescent="0.2">
      <c r="A19" s="52" t="s">
        <v>276</v>
      </c>
      <c r="B19" s="379" t="s">
        <v>992</v>
      </c>
      <c r="C19" s="518"/>
      <c r="D19" s="511"/>
      <c r="E19" s="511"/>
      <c r="F19" s="512"/>
      <c r="G19" s="322"/>
      <c r="H19" s="317"/>
      <c r="I19" s="320"/>
      <c r="J19" s="324"/>
      <c r="K19" s="84"/>
      <c r="L19" s="52"/>
      <c r="M19" s="52"/>
      <c r="N19" s="208"/>
      <c r="O19" s="52"/>
    </row>
    <row r="20" spans="1:15" ht="25.5" x14ac:dyDescent="0.2">
      <c r="A20" s="577" t="s">
        <v>644</v>
      </c>
      <c r="B20" s="379" t="s">
        <v>992</v>
      </c>
      <c r="C20" s="518"/>
      <c r="D20" s="511"/>
      <c r="E20" s="511"/>
      <c r="F20" s="512"/>
      <c r="G20" s="322"/>
      <c r="H20" s="317"/>
      <c r="I20" s="320"/>
      <c r="J20" s="324"/>
      <c r="K20" s="84"/>
      <c r="L20" s="52"/>
      <c r="M20" s="52"/>
      <c r="N20" s="208"/>
      <c r="O20" s="52"/>
    </row>
    <row r="21" spans="1:15" ht="38.25" x14ac:dyDescent="0.2">
      <c r="A21" s="510" t="s">
        <v>645</v>
      </c>
      <c r="B21" s="379" t="s">
        <v>992</v>
      </c>
      <c r="C21" s="518"/>
      <c r="D21" s="511"/>
      <c r="E21" s="511"/>
      <c r="F21" s="512"/>
      <c r="G21" s="322"/>
      <c r="H21" s="317"/>
      <c r="I21" s="320"/>
      <c r="J21" s="324"/>
      <c r="K21" s="84"/>
      <c r="L21" s="52"/>
      <c r="M21" s="52"/>
      <c r="N21" s="208"/>
      <c r="O21" s="52"/>
    </row>
    <row r="22" spans="1:15" x14ac:dyDescent="0.2">
      <c r="A22" s="366" t="s">
        <v>661</v>
      </c>
      <c r="B22" s="145"/>
      <c r="C22" s="321"/>
      <c r="D22" s="318"/>
      <c r="E22" s="338"/>
      <c r="F22" s="325"/>
      <c r="G22" s="321"/>
      <c r="H22" s="318"/>
      <c r="I22" s="338"/>
      <c r="J22" s="325"/>
      <c r="K22" s="147"/>
      <c r="L22" s="139"/>
      <c r="M22" s="139"/>
      <c r="N22" s="375"/>
      <c r="O22" s="139"/>
    </row>
    <row r="23" spans="1:15" s="339" customFormat="1" ht="51" x14ac:dyDescent="0.2">
      <c r="A23" s="577" t="s">
        <v>660</v>
      </c>
      <c r="B23" s="515" t="s">
        <v>878</v>
      </c>
      <c r="C23" s="646">
        <v>3</v>
      </c>
      <c r="D23" s="639">
        <v>191560</v>
      </c>
      <c r="E23" s="642">
        <f>D23/$D$6</f>
        <v>5.2068837805445472E-3</v>
      </c>
      <c r="F23" s="643" t="s">
        <v>1082</v>
      </c>
      <c r="G23" s="655">
        <v>3</v>
      </c>
      <c r="H23" s="639">
        <v>193093</v>
      </c>
      <c r="I23" s="642">
        <f t="shared" ref="I23" si="1">H23/$H$6</f>
        <v>5.2458299552411713E-3</v>
      </c>
      <c r="J23" s="643" t="s">
        <v>869</v>
      </c>
      <c r="K23" s="674" t="s">
        <v>241</v>
      </c>
      <c r="L23" s="669" t="s">
        <v>806</v>
      </c>
      <c r="M23" s="669" t="s">
        <v>882</v>
      </c>
      <c r="N23" s="672" t="s">
        <v>13</v>
      </c>
      <c r="O23" s="669" t="s">
        <v>871</v>
      </c>
    </row>
    <row r="24" spans="1:15" s="339" customFormat="1" ht="25.5" x14ac:dyDescent="0.2">
      <c r="A24" s="52" t="s">
        <v>642</v>
      </c>
      <c r="B24" s="516" t="s">
        <v>989</v>
      </c>
      <c r="C24" s="653"/>
      <c r="D24" s="640"/>
      <c r="E24" s="640"/>
      <c r="F24" s="644"/>
      <c r="G24" s="653"/>
      <c r="H24" s="640"/>
      <c r="I24" s="640"/>
      <c r="J24" s="644"/>
      <c r="K24" s="675"/>
      <c r="L24" s="670"/>
      <c r="M24" s="670"/>
      <c r="N24" s="673"/>
      <c r="O24" s="670"/>
    </row>
    <row r="25" spans="1:15" s="339" customFormat="1" x14ac:dyDescent="0.2">
      <c r="A25" s="52" t="s">
        <v>654</v>
      </c>
      <c r="B25" s="516" t="s">
        <v>989</v>
      </c>
      <c r="C25" s="653"/>
      <c r="D25" s="640"/>
      <c r="E25" s="640"/>
      <c r="F25" s="644"/>
      <c r="G25" s="653"/>
      <c r="H25" s="640"/>
      <c r="I25" s="640"/>
      <c r="J25" s="644"/>
      <c r="K25" s="675"/>
      <c r="L25" s="670"/>
      <c r="M25" s="670"/>
      <c r="N25" s="673"/>
      <c r="O25" s="670"/>
    </row>
    <row r="26" spans="1:15" s="339" customFormat="1" ht="25.5" x14ac:dyDescent="0.2">
      <c r="A26" s="52" t="s">
        <v>641</v>
      </c>
      <c r="B26" s="516" t="s">
        <v>989</v>
      </c>
      <c r="C26" s="654"/>
      <c r="D26" s="641"/>
      <c r="E26" s="641"/>
      <c r="F26" s="645"/>
      <c r="G26" s="654"/>
      <c r="H26" s="641"/>
      <c r="I26" s="641"/>
      <c r="J26" s="645"/>
      <c r="K26" s="676"/>
      <c r="L26" s="671"/>
      <c r="M26" s="671"/>
      <c r="N26" s="677"/>
      <c r="O26" s="671"/>
    </row>
    <row r="27" spans="1:15" ht="51" x14ac:dyDescent="0.2">
      <c r="A27" s="577" t="s">
        <v>662</v>
      </c>
      <c r="B27" s="515" t="s">
        <v>878</v>
      </c>
      <c r="C27" s="646">
        <v>4</v>
      </c>
      <c r="D27" s="639">
        <v>490368</v>
      </c>
      <c r="E27" s="642">
        <f t="shared" ref="E27:E32" si="2">D27/$D$6</f>
        <v>1.3328926632376637E-2</v>
      </c>
      <c r="F27" s="643" t="s">
        <v>1082</v>
      </c>
      <c r="G27" s="646">
        <v>4</v>
      </c>
      <c r="H27" s="639">
        <v>493584</v>
      </c>
      <c r="I27" s="642">
        <f t="shared" ref="I27:I41" si="3">H27/$H$6</f>
        <v>1.3409381658722783E-2</v>
      </c>
      <c r="J27" s="643" t="s">
        <v>869</v>
      </c>
      <c r="K27" s="674" t="s">
        <v>809</v>
      </c>
      <c r="L27" s="669" t="s">
        <v>807</v>
      </c>
      <c r="M27" s="669" t="s">
        <v>883</v>
      </c>
      <c r="N27" s="672" t="s">
        <v>13</v>
      </c>
      <c r="O27" s="669" t="s">
        <v>993</v>
      </c>
    </row>
    <row r="28" spans="1:15" ht="25.5" x14ac:dyDescent="0.2">
      <c r="A28" s="52" t="s">
        <v>663</v>
      </c>
      <c r="B28" s="517" t="s">
        <v>988</v>
      </c>
      <c r="C28" s="647"/>
      <c r="D28" s="649"/>
      <c r="E28" s="649"/>
      <c r="F28" s="651"/>
      <c r="G28" s="647"/>
      <c r="H28" s="649"/>
      <c r="I28" s="649"/>
      <c r="J28" s="651"/>
      <c r="K28" s="675"/>
      <c r="L28" s="670"/>
      <c r="M28" s="670"/>
      <c r="N28" s="673"/>
      <c r="O28" s="670"/>
    </row>
    <row r="29" spans="1:15" x14ac:dyDescent="0.2">
      <c r="A29" s="52" t="s">
        <v>664</v>
      </c>
      <c r="B29" s="517" t="s">
        <v>988</v>
      </c>
      <c r="C29" s="647"/>
      <c r="D29" s="649"/>
      <c r="E29" s="649"/>
      <c r="F29" s="651"/>
      <c r="G29" s="647"/>
      <c r="H29" s="649"/>
      <c r="I29" s="649"/>
      <c r="J29" s="651"/>
      <c r="K29" s="675"/>
      <c r="L29" s="670"/>
      <c r="M29" s="670"/>
      <c r="N29" s="673"/>
      <c r="O29" s="670"/>
    </row>
    <row r="30" spans="1:15" x14ac:dyDescent="0.2">
      <c r="A30" s="52" t="s">
        <v>665</v>
      </c>
      <c r="B30" s="517" t="s">
        <v>988</v>
      </c>
      <c r="C30" s="647"/>
      <c r="D30" s="649"/>
      <c r="E30" s="649"/>
      <c r="F30" s="651"/>
      <c r="G30" s="647"/>
      <c r="H30" s="649"/>
      <c r="I30" s="649"/>
      <c r="J30" s="651"/>
      <c r="K30" s="675"/>
      <c r="L30" s="670"/>
      <c r="M30" s="670"/>
      <c r="N30" s="673"/>
      <c r="O30" s="670"/>
    </row>
    <row r="31" spans="1:15" x14ac:dyDescent="0.2">
      <c r="A31" s="52" t="s">
        <v>666</v>
      </c>
      <c r="B31" s="517" t="s">
        <v>988</v>
      </c>
      <c r="C31" s="648"/>
      <c r="D31" s="650"/>
      <c r="E31" s="650"/>
      <c r="F31" s="652"/>
      <c r="G31" s="648"/>
      <c r="H31" s="650"/>
      <c r="I31" s="650"/>
      <c r="J31" s="652"/>
      <c r="K31" s="676"/>
      <c r="L31" s="671"/>
      <c r="M31" s="671"/>
      <c r="N31" s="677"/>
      <c r="O31" s="671"/>
    </row>
    <row r="32" spans="1:15" ht="51" x14ac:dyDescent="0.2">
      <c r="A32" s="577" t="s">
        <v>670</v>
      </c>
      <c r="B32" s="516" t="s">
        <v>876</v>
      </c>
      <c r="C32" s="646">
        <v>1</v>
      </c>
      <c r="D32" s="639">
        <v>215169</v>
      </c>
      <c r="E32" s="642">
        <f t="shared" si="2"/>
        <v>5.848611276759186E-3</v>
      </c>
      <c r="F32" s="643" t="s">
        <v>1082</v>
      </c>
      <c r="G32" s="646">
        <v>4</v>
      </c>
      <c r="H32" s="639">
        <v>215204</v>
      </c>
      <c r="I32" s="642">
        <f t="shared" si="3"/>
        <v>5.8465277855112357E-3</v>
      </c>
      <c r="J32" s="643" t="s">
        <v>869</v>
      </c>
      <c r="K32" s="674" t="s">
        <v>241</v>
      </c>
      <c r="L32" s="669" t="s">
        <v>599</v>
      </c>
      <c r="M32" s="669" t="s">
        <v>808</v>
      </c>
      <c r="N32" s="672" t="s">
        <v>13</v>
      </c>
      <c r="O32" s="669" t="s">
        <v>993</v>
      </c>
    </row>
    <row r="33" spans="1:15" x14ac:dyDescent="0.2">
      <c r="A33" s="52" t="s">
        <v>667</v>
      </c>
      <c r="B33" s="517" t="s">
        <v>990</v>
      </c>
      <c r="C33" s="647"/>
      <c r="D33" s="649"/>
      <c r="E33" s="649"/>
      <c r="F33" s="651"/>
      <c r="G33" s="647"/>
      <c r="H33" s="649"/>
      <c r="I33" s="649"/>
      <c r="J33" s="651"/>
      <c r="K33" s="675"/>
      <c r="L33" s="670"/>
      <c r="M33" s="670"/>
      <c r="N33" s="673"/>
      <c r="O33" s="670"/>
    </row>
    <row r="34" spans="1:15" ht="25.5" x14ac:dyDescent="0.2">
      <c r="A34" s="52" t="s">
        <v>668</v>
      </c>
      <c r="B34" s="517" t="s">
        <v>990</v>
      </c>
      <c r="C34" s="647"/>
      <c r="D34" s="649"/>
      <c r="E34" s="649"/>
      <c r="F34" s="651"/>
      <c r="G34" s="647"/>
      <c r="H34" s="649"/>
      <c r="I34" s="649"/>
      <c r="J34" s="651"/>
      <c r="K34" s="675"/>
      <c r="L34" s="670"/>
      <c r="M34" s="670"/>
      <c r="N34" s="673"/>
      <c r="O34" s="670"/>
    </row>
    <row r="35" spans="1:15" x14ac:dyDescent="0.2">
      <c r="A35" s="52" t="s">
        <v>669</v>
      </c>
      <c r="B35" s="517" t="s">
        <v>990</v>
      </c>
      <c r="C35" s="648"/>
      <c r="D35" s="650"/>
      <c r="E35" s="650"/>
      <c r="F35" s="652"/>
      <c r="G35" s="648"/>
      <c r="H35" s="650"/>
      <c r="I35" s="650"/>
      <c r="J35" s="652"/>
      <c r="K35" s="675"/>
      <c r="L35" s="670"/>
      <c r="M35" s="670"/>
      <c r="N35" s="673"/>
      <c r="O35" s="670"/>
    </row>
    <row r="36" spans="1:15" s="137" customFormat="1" ht="25.5" x14ac:dyDescent="0.2">
      <c r="A36" s="81" t="s">
        <v>643</v>
      </c>
      <c r="B36" s="345"/>
      <c r="C36" s="354"/>
      <c r="D36" s="346"/>
      <c r="E36" s="347"/>
      <c r="F36" s="355"/>
      <c r="G36" s="354"/>
      <c r="H36" s="346"/>
      <c r="I36" s="347"/>
      <c r="J36" s="355"/>
      <c r="K36" s="345"/>
      <c r="L36" s="345"/>
      <c r="M36" s="345"/>
      <c r="N36" s="376"/>
      <c r="O36" s="345"/>
    </row>
    <row r="37" spans="1:15" s="15" customFormat="1" ht="38.25" x14ac:dyDescent="0.2">
      <c r="A37" s="577" t="s">
        <v>652</v>
      </c>
      <c r="B37" s="516" t="s">
        <v>877</v>
      </c>
      <c r="C37" s="656">
        <v>2</v>
      </c>
      <c r="D37" s="658">
        <v>37792</v>
      </c>
      <c r="E37" s="660">
        <f>D37/$D$6</f>
        <v>1.0272423879428875E-3</v>
      </c>
      <c r="F37" s="661" t="s">
        <v>1082</v>
      </c>
      <c r="G37" s="656">
        <v>2</v>
      </c>
      <c r="H37" s="658">
        <v>38002</v>
      </c>
      <c r="I37" s="660">
        <f t="shared" si="3"/>
        <v>1.0324145875773589E-3</v>
      </c>
      <c r="J37" s="661" t="s">
        <v>869</v>
      </c>
      <c r="K37" s="663" t="s">
        <v>241</v>
      </c>
      <c r="L37" s="665" t="s">
        <v>805</v>
      </c>
      <c r="M37" s="665" t="s">
        <v>884</v>
      </c>
      <c r="N37" s="667" t="s">
        <v>13</v>
      </c>
      <c r="O37" s="665" t="s">
        <v>993</v>
      </c>
    </row>
    <row r="38" spans="1:15" s="15" customFormat="1" x14ac:dyDescent="0.2">
      <c r="A38" s="52" t="s">
        <v>646</v>
      </c>
      <c r="B38" s="517" t="s">
        <v>991</v>
      </c>
      <c r="C38" s="657"/>
      <c r="D38" s="659"/>
      <c r="E38" s="659"/>
      <c r="F38" s="662"/>
      <c r="G38" s="657"/>
      <c r="H38" s="659"/>
      <c r="I38" s="659"/>
      <c r="J38" s="662"/>
      <c r="K38" s="664"/>
      <c r="L38" s="666"/>
      <c r="M38" s="666"/>
      <c r="N38" s="668"/>
      <c r="O38" s="666"/>
    </row>
    <row r="39" spans="1:15" s="15" customFormat="1" x14ac:dyDescent="0.2">
      <c r="A39" s="52" t="s">
        <v>647</v>
      </c>
      <c r="B39" s="517" t="s">
        <v>991</v>
      </c>
      <c r="C39" s="657"/>
      <c r="D39" s="659"/>
      <c r="E39" s="659"/>
      <c r="F39" s="662"/>
      <c r="G39" s="657"/>
      <c r="H39" s="659"/>
      <c r="I39" s="659"/>
      <c r="J39" s="662"/>
      <c r="K39" s="664"/>
      <c r="L39" s="666"/>
      <c r="M39" s="666"/>
      <c r="N39" s="668"/>
      <c r="O39" s="666"/>
    </row>
    <row r="40" spans="1:15" s="15" customFormat="1" x14ac:dyDescent="0.2">
      <c r="A40" s="52" t="s">
        <v>648</v>
      </c>
      <c r="B40" s="517" t="s">
        <v>991</v>
      </c>
      <c r="C40" s="657"/>
      <c r="D40" s="659"/>
      <c r="E40" s="659"/>
      <c r="F40" s="662"/>
      <c r="G40" s="657"/>
      <c r="H40" s="659"/>
      <c r="I40" s="659"/>
      <c r="J40" s="662"/>
      <c r="K40" s="664"/>
      <c r="L40" s="666"/>
      <c r="M40" s="666"/>
      <c r="N40" s="668"/>
      <c r="O40" s="666"/>
    </row>
    <row r="41" spans="1:15" s="15" customFormat="1" ht="25.5" x14ac:dyDescent="0.2">
      <c r="A41" s="578" t="s">
        <v>653</v>
      </c>
      <c r="B41" s="364" t="s">
        <v>815</v>
      </c>
      <c r="C41" s="656">
        <v>4</v>
      </c>
      <c r="D41" s="658">
        <v>83302.86</v>
      </c>
      <c r="E41" s="660">
        <f t="shared" ref="E41" si="4">D41/$D$6</f>
        <v>2.26429479331266E-3</v>
      </c>
      <c r="F41" s="661" t="s">
        <v>1082</v>
      </c>
      <c r="G41" s="656">
        <v>4</v>
      </c>
      <c r="H41" s="658">
        <v>84038</v>
      </c>
      <c r="I41" s="660">
        <f t="shared" si="3"/>
        <v>2.2830918665024498E-3</v>
      </c>
      <c r="J41" s="661" t="s">
        <v>869</v>
      </c>
      <c r="K41" s="663" t="s">
        <v>241</v>
      </c>
      <c r="L41" s="665" t="s">
        <v>807</v>
      </c>
      <c r="M41" s="665" t="s">
        <v>883</v>
      </c>
      <c r="N41" s="667" t="s">
        <v>13</v>
      </c>
      <c r="O41" s="669" t="s">
        <v>993</v>
      </c>
    </row>
    <row r="42" spans="1:15" s="15" customFormat="1" ht="25.5" x14ac:dyDescent="0.2">
      <c r="A42" s="363" t="s">
        <v>649</v>
      </c>
      <c r="B42" s="364" t="s">
        <v>816</v>
      </c>
      <c r="C42" s="657"/>
      <c r="D42" s="659"/>
      <c r="E42" s="659"/>
      <c r="F42" s="662"/>
      <c r="G42" s="657"/>
      <c r="H42" s="659"/>
      <c r="I42" s="659"/>
      <c r="J42" s="662"/>
      <c r="K42" s="664"/>
      <c r="L42" s="666"/>
      <c r="M42" s="666"/>
      <c r="N42" s="668"/>
      <c r="O42" s="670"/>
    </row>
    <row r="43" spans="1:15" s="15" customFormat="1" ht="25.5" x14ac:dyDescent="0.2">
      <c r="A43" s="363" t="s">
        <v>650</v>
      </c>
      <c r="B43" s="364" t="s">
        <v>817</v>
      </c>
      <c r="C43" s="657"/>
      <c r="D43" s="659"/>
      <c r="E43" s="659"/>
      <c r="F43" s="662"/>
      <c r="G43" s="657"/>
      <c r="H43" s="659"/>
      <c r="I43" s="659"/>
      <c r="J43" s="662"/>
      <c r="K43" s="664"/>
      <c r="L43" s="666"/>
      <c r="M43" s="666"/>
      <c r="N43" s="668"/>
      <c r="O43" s="670"/>
    </row>
    <row r="44" spans="1:15" s="15" customFormat="1" ht="25.5" x14ac:dyDescent="0.2">
      <c r="A44" s="363" t="s">
        <v>671</v>
      </c>
      <c r="B44" s="364" t="s">
        <v>817</v>
      </c>
      <c r="C44" s="657"/>
      <c r="D44" s="659"/>
      <c r="E44" s="659"/>
      <c r="F44" s="662"/>
      <c r="G44" s="657"/>
      <c r="H44" s="659"/>
      <c r="I44" s="659"/>
      <c r="J44" s="662"/>
      <c r="K44" s="664"/>
      <c r="L44" s="666"/>
      <c r="M44" s="666"/>
      <c r="N44" s="668"/>
      <c r="O44" s="670"/>
    </row>
    <row r="45" spans="1:15" s="15" customFormat="1" ht="40.5" customHeight="1" x14ac:dyDescent="0.2">
      <c r="A45" s="344" t="s">
        <v>651</v>
      </c>
      <c r="B45" s="364" t="s">
        <v>817</v>
      </c>
      <c r="C45" s="657"/>
      <c r="D45" s="659"/>
      <c r="E45" s="659"/>
      <c r="F45" s="662"/>
      <c r="G45" s="657"/>
      <c r="H45" s="659"/>
      <c r="I45" s="659"/>
      <c r="J45" s="662"/>
      <c r="K45" s="664"/>
      <c r="L45" s="666"/>
      <c r="M45" s="666"/>
      <c r="N45" s="668"/>
      <c r="O45" s="671"/>
    </row>
    <row r="46" spans="1:15" s="137" customFormat="1" x14ac:dyDescent="0.2">
      <c r="C46" s="356"/>
      <c r="D46" s="342"/>
      <c r="E46" s="343"/>
      <c r="F46" s="357"/>
      <c r="G46" s="356"/>
      <c r="H46" s="342"/>
      <c r="I46" s="343"/>
      <c r="J46" s="357"/>
      <c r="N46" s="377"/>
    </row>
    <row r="47" spans="1:15" x14ac:dyDescent="0.2">
      <c r="A47" s="73" t="s">
        <v>248</v>
      </c>
      <c r="B47" s="144"/>
      <c r="C47" s="140"/>
      <c r="D47" s="319"/>
      <c r="E47" s="340"/>
      <c r="F47" s="358"/>
      <c r="G47" s="140"/>
      <c r="H47" s="341"/>
      <c r="I47" s="340"/>
      <c r="J47" s="358"/>
      <c r="K47" s="144"/>
      <c r="L47" s="144"/>
      <c r="M47" s="144"/>
      <c r="N47" s="513"/>
      <c r="O47" s="144"/>
    </row>
    <row r="48" spans="1:15" ht="13.5" thickBot="1" x14ac:dyDescent="0.25">
      <c r="A48" s="579" t="s">
        <v>241</v>
      </c>
      <c r="B48" s="144"/>
      <c r="C48" s="141"/>
      <c r="D48" s="359">
        <v>0</v>
      </c>
      <c r="E48" s="360">
        <f t="shared" ref="E48" si="5">D48/$D$6</f>
        <v>0</v>
      </c>
      <c r="F48" s="361"/>
      <c r="G48" s="141"/>
      <c r="H48" s="359">
        <v>0</v>
      </c>
      <c r="I48" s="360">
        <f>H48/$H$6</f>
        <v>0</v>
      </c>
      <c r="J48" s="361"/>
      <c r="K48" s="144"/>
      <c r="L48" s="144"/>
      <c r="M48" s="144"/>
      <c r="N48" s="513"/>
      <c r="O48" s="144"/>
    </row>
    <row r="49" spans="3:10" x14ac:dyDescent="0.2">
      <c r="C49" s="137"/>
      <c r="G49" s="137"/>
      <c r="H49" s="342"/>
      <c r="I49" s="331"/>
      <c r="J49" s="137"/>
    </row>
    <row r="50" spans="3:10" x14ac:dyDescent="0.2">
      <c r="C50" s="137"/>
      <c r="G50" s="137"/>
      <c r="H50" s="137"/>
      <c r="I50" s="331"/>
      <c r="J50" s="137"/>
    </row>
    <row r="51" spans="3:10" x14ac:dyDescent="0.2">
      <c r="C51" s="137"/>
      <c r="G51" s="137"/>
      <c r="H51" s="137"/>
      <c r="I51" s="331"/>
      <c r="J51" s="137"/>
    </row>
    <row r="52" spans="3:10" x14ac:dyDescent="0.2">
      <c r="H52" s="137"/>
      <c r="I52" s="331"/>
      <c r="J52" s="137"/>
    </row>
    <row r="53" spans="3:10" x14ac:dyDescent="0.2">
      <c r="H53" s="137"/>
      <c r="I53" s="331"/>
      <c r="J53" s="137"/>
    </row>
    <row r="54" spans="3:10" x14ac:dyDescent="0.2">
      <c r="H54" s="137"/>
      <c r="I54" s="331"/>
      <c r="J54" s="137"/>
    </row>
    <row r="55" spans="3:10" x14ac:dyDescent="0.2">
      <c r="H55" s="137"/>
      <c r="I55" s="331"/>
      <c r="J55" s="137"/>
    </row>
    <row r="56" spans="3:10" x14ac:dyDescent="0.2">
      <c r="H56" s="137"/>
      <c r="I56" s="331"/>
      <c r="J56" s="137"/>
    </row>
    <row r="57" spans="3:10" x14ac:dyDescent="0.2">
      <c r="H57" s="137"/>
      <c r="I57" s="331"/>
      <c r="J57" s="137"/>
    </row>
    <row r="58" spans="3:10" x14ac:dyDescent="0.2">
      <c r="H58" s="137"/>
      <c r="I58" s="331"/>
      <c r="J58" s="137"/>
    </row>
    <row r="59" spans="3:10" x14ac:dyDescent="0.2">
      <c r="H59" s="137"/>
      <c r="I59" s="331"/>
      <c r="J59" s="137"/>
    </row>
    <row r="60" spans="3:10" x14ac:dyDescent="0.2">
      <c r="H60" s="137"/>
      <c r="I60" s="331"/>
      <c r="J60" s="137"/>
    </row>
    <row r="61" spans="3:10" x14ac:dyDescent="0.2">
      <c r="H61" s="137"/>
      <c r="I61" s="331"/>
      <c r="J61" s="137"/>
    </row>
    <row r="62" spans="3:10" x14ac:dyDescent="0.2">
      <c r="H62" s="137"/>
      <c r="I62" s="331"/>
      <c r="J62" s="137"/>
    </row>
    <row r="63" spans="3:10" x14ac:dyDescent="0.2">
      <c r="H63" s="137"/>
      <c r="I63" s="331"/>
      <c r="J63" s="137"/>
    </row>
    <row r="64" spans="3:10" x14ac:dyDescent="0.2">
      <c r="H64" s="137"/>
      <c r="I64" s="331"/>
      <c r="J64" s="137"/>
    </row>
  </sheetData>
  <mergeCells count="71">
    <mergeCell ref="O23:O26"/>
    <mergeCell ref="N23:N26"/>
    <mergeCell ref="M23:M26"/>
    <mergeCell ref="L23:L26"/>
    <mergeCell ref="K23:K26"/>
    <mergeCell ref="K27:K31"/>
    <mergeCell ref="L27:L31"/>
    <mergeCell ref="M27:M31"/>
    <mergeCell ref="N27:N31"/>
    <mergeCell ref="O27:O31"/>
    <mergeCell ref="O32:O35"/>
    <mergeCell ref="N32:N35"/>
    <mergeCell ref="M32:M35"/>
    <mergeCell ref="L32:L35"/>
    <mergeCell ref="K32:K35"/>
    <mergeCell ref="O41:O45"/>
    <mergeCell ref="N41:N45"/>
    <mergeCell ref="M41:M45"/>
    <mergeCell ref="L41:L45"/>
    <mergeCell ref="K41:K45"/>
    <mergeCell ref="K37:K40"/>
    <mergeCell ref="L37:L40"/>
    <mergeCell ref="M37:M40"/>
    <mergeCell ref="N37:N40"/>
    <mergeCell ref="O37:O40"/>
    <mergeCell ref="H41:H45"/>
    <mergeCell ref="I41:I45"/>
    <mergeCell ref="J41:J45"/>
    <mergeCell ref="C41:C45"/>
    <mergeCell ref="D41:D45"/>
    <mergeCell ref="E41:E45"/>
    <mergeCell ref="F41:F45"/>
    <mergeCell ref="G41:G45"/>
    <mergeCell ref="H32:H35"/>
    <mergeCell ref="I32:I35"/>
    <mergeCell ref="J32:J35"/>
    <mergeCell ref="C37:C40"/>
    <mergeCell ref="D37:D40"/>
    <mergeCell ref="E37:E40"/>
    <mergeCell ref="F37:F40"/>
    <mergeCell ref="G37:G40"/>
    <mergeCell ref="H37:H40"/>
    <mergeCell ref="I37:I40"/>
    <mergeCell ref="J37:J40"/>
    <mergeCell ref="C32:C35"/>
    <mergeCell ref="D32:D35"/>
    <mergeCell ref="E32:E35"/>
    <mergeCell ref="F32:F35"/>
    <mergeCell ref="G32:G35"/>
    <mergeCell ref="H23:H26"/>
    <mergeCell ref="I23:I26"/>
    <mergeCell ref="J23:J26"/>
    <mergeCell ref="C27:C31"/>
    <mergeCell ref="D27:D31"/>
    <mergeCell ref="E27:E31"/>
    <mergeCell ref="F27:F31"/>
    <mergeCell ref="G27:G31"/>
    <mergeCell ref="H27:H31"/>
    <mergeCell ref="I27:I31"/>
    <mergeCell ref="J27:J31"/>
    <mergeCell ref="C23:C26"/>
    <mergeCell ref="D23:D26"/>
    <mergeCell ref="E23:E26"/>
    <mergeCell ref="F23:F26"/>
    <mergeCell ref="G23:G26"/>
    <mergeCell ref="A5:B5"/>
    <mergeCell ref="A6:B6"/>
    <mergeCell ref="C4:D4"/>
    <mergeCell ref="G4:H4"/>
    <mergeCell ref="C11:F11"/>
    <mergeCell ref="G11:J11"/>
  </mergeCells>
  <conditionalFormatting sqref="A16:A45">
    <cfRule type="expression" dxfId="4" priority="6" stopIfTrue="1">
      <formula>$A16="O"</formula>
    </cfRule>
    <cfRule type="expression" dxfId="3" priority="7" stopIfTrue="1">
      <formula>$A16="S"</formula>
    </cfRule>
  </conditionalFormatting>
  <conditionalFormatting sqref="A16:A45">
    <cfRule type="expression" dxfId="2" priority="8">
      <formula>$A16="O"</formula>
    </cfRule>
    <cfRule type="expression" dxfId="1" priority="9">
      <formula>$A16="S"</formula>
    </cfRule>
    <cfRule type="expression" dxfId="0" priority="10">
      <formula>$A16="G"</formula>
    </cfRule>
  </conditionalFormatting>
  <pageMargins left="0.7" right="0.7" top="0.75" bottom="0.75" header="0.3" footer="0.3"/>
  <pageSetup paperSize="5" scale="46" fitToHeight="0" orientation="landscape" r:id="rId1"/>
  <headerFooter>
    <oddHeader>&amp;C&amp;"Arial,Bold"&amp;14&amp;UComprehensive Strategic Plan Summary
&amp;"Arial,Regular"&amp;12&amp;U(Study Step 1: Agency Legal Directives, Plan and Resources; and Study Step 2: Performance)</oddHeader>
    <oddFooter>&amp;RThe contents of this chart are considered sworn testimony from the Agency Director.</oddFooter>
  </headerFooter>
  <rowBreaks count="1" manualBreakCount="1">
    <brk id="35"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 Options'!$C$23:$C$24</xm:f>
          </x14:formula1>
          <xm:sqref>N46 N41 N36:N37 N32 N27 N14 N16:N23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9"/>
  <sheetViews>
    <sheetView workbookViewId="0">
      <selection sqref="A1:A19"/>
    </sheetView>
  </sheetViews>
  <sheetFormatPr defaultColWidth="9.140625" defaultRowHeight="12.75" x14ac:dyDescent="0.2"/>
  <cols>
    <col min="1" max="1" width="44" style="86" bestFit="1" customWidth="1"/>
    <col min="2" max="2" width="9.140625" style="86"/>
    <col min="3" max="3" width="36.140625" style="86" customWidth="1"/>
    <col min="4" max="4" width="9.140625" style="86"/>
    <col min="5" max="5" width="37.42578125" style="86" customWidth="1"/>
    <col min="6" max="16384" width="9.140625" style="86"/>
  </cols>
  <sheetData>
    <row r="1" spans="1:5" x14ac:dyDescent="0.2">
      <c r="A1" s="85" t="s">
        <v>203</v>
      </c>
      <c r="C1" s="85" t="s">
        <v>204</v>
      </c>
      <c r="E1" s="85" t="s">
        <v>235</v>
      </c>
    </row>
    <row r="2" spans="1:5" x14ac:dyDescent="0.2">
      <c r="A2" s="87" t="s">
        <v>16</v>
      </c>
      <c r="C2" s="87" t="s">
        <v>205</v>
      </c>
      <c r="E2" s="87" t="s">
        <v>234</v>
      </c>
    </row>
    <row r="3" spans="1:5" x14ac:dyDescent="0.2">
      <c r="A3" s="86" t="s">
        <v>10</v>
      </c>
      <c r="C3" s="86" t="s">
        <v>206</v>
      </c>
      <c r="E3" s="86" t="s">
        <v>13</v>
      </c>
    </row>
    <row r="4" spans="1:5" x14ac:dyDescent="0.2">
      <c r="A4" s="86" t="s">
        <v>11</v>
      </c>
      <c r="C4" s="86" t="s">
        <v>207</v>
      </c>
      <c r="E4" s="86" t="s">
        <v>14</v>
      </c>
    </row>
    <row r="5" spans="1:5" x14ac:dyDescent="0.2">
      <c r="C5" s="86" t="s">
        <v>208</v>
      </c>
      <c r="E5" s="86" t="s">
        <v>242</v>
      </c>
    </row>
    <row r="6" spans="1:5" x14ac:dyDescent="0.2">
      <c r="A6" s="87" t="s">
        <v>17</v>
      </c>
    </row>
    <row r="7" spans="1:5" x14ac:dyDescent="0.2">
      <c r="A7" s="86" t="s">
        <v>209</v>
      </c>
      <c r="C7" s="88" t="s">
        <v>210</v>
      </c>
      <c r="E7" s="87" t="s">
        <v>236</v>
      </c>
    </row>
    <row r="8" spans="1:5" x14ac:dyDescent="0.2">
      <c r="A8" s="86" t="s">
        <v>211</v>
      </c>
      <c r="C8" s="70" t="s">
        <v>2</v>
      </c>
      <c r="E8" s="86" t="s">
        <v>13</v>
      </c>
    </row>
    <row r="9" spans="1:5" x14ac:dyDescent="0.2">
      <c r="A9" s="86" t="s">
        <v>212</v>
      </c>
      <c r="C9" s="70" t="s">
        <v>3</v>
      </c>
      <c r="E9" s="86" t="s">
        <v>14</v>
      </c>
    </row>
    <row r="10" spans="1:5" x14ac:dyDescent="0.2">
      <c r="C10" s="70" t="s">
        <v>4</v>
      </c>
      <c r="E10" s="86" t="s">
        <v>242</v>
      </c>
    </row>
    <row r="11" spans="1:5" x14ac:dyDescent="0.2">
      <c r="A11" s="87" t="s">
        <v>213</v>
      </c>
      <c r="C11" s="70" t="s">
        <v>12</v>
      </c>
    </row>
    <row r="12" spans="1:5" x14ac:dyDescent="0.2">
      <c r="A12" s="86" t="s">
        <v>13</v>
      </c>
      <c r="E12" s="87" t="s">
        <v>237</v>
      </c>
    </row>
    <row r="13" spans="1:5" x14ac:dyDescent="0.2">
      <c r="A13" s="86" t="s">
        <v>14</v>
      </c>
      <c r="C13" s="88" t="s">
        <v>214</v>
      </c>
      <c r="E13" s="86" t="s">
        <v>13</v>
      </c>
    </row>
    <row r="14" spans="1:5" x14ac:dyDescent="0.2">
      <c r="C14" s="70" t="s">
        <v>9</v>
      </c>
      <c r="E14" s="86" t="s">
        <v>14</v>
      </c>
    </row>
    <row r="15" spans="1:5" x14ac:dyDescent="0.2">
      <c r="A15" s="87" t="s">
        <v>215</v>
      </c>
      <c r="C15" s="70" t="s">
        <v>244</v>
      </c>
      <c r="E15" s="86" t="s">
        <v>242</v>
      </c>
    </row>
    <row r="16" spans="1:5" x14ac:dyDescent="0.2">
      <c r="A16" s="86" t="s">
        <v>227</v>
      </c>
      <c r="C16" s="70" t="s">
        <v>245</v>
      </c>
    </row>
    <row r="17" spans="1:5" x14ac:dyDescent="0.2">
      <c r="A17" s="86" t="s">
        <v>216</v>
      </c>
      <c r="C17" s="86" t="s">
        <v>246</v>
      </c>
      <c r="E17" s="87" t="s">
        <v>238</v>
      </c>
    </row>
    <row r="18" spans="1:5" x14ac:dyDescent="0.2">
      <c r="A18" s="86" t="s">
        <v>217</v>
      </c>
      <c r="C18" s="86" t="s">
        <v>247</v>
      </c>
      <c r="E18" s="86" t="s">
        <v>239</v>
      </c>
    </row>
    <row r="19" spans="1:5" x14ac:dyDescent="0.2">
      <c r="A19" s="86" t="s">
        <v>14</v>
      </c>
      <c r="E19" s="86" t="s">
        <v>240</v>
      </c>
    </row>
    <row r="20" spans="1:5" x14ac:dyDescent="0.2">
      <c r="E20" s="86" t="s">
        <v>241</v>
      </c>
    </row>
    <row r="21" spans="1:5" x14ac:dyDescent="0.2">
      <c r="A21" s="85" t="s">
        <v>218</v>
      </c>
      <c r="C21" s="85" t="s">
        <v>222</v>
      </c>
      <c r="E21" s="86" t="s">
        <v>242</v>
      </c>
    </row>
    <row r="22" spans="1:5" x14ac:dyDescent="0.2">
      <c r="A22" s="87" t="s">
        <v>219</v>
      </c>
      <c r="C22" s="89" t="s">
        <v>223</v>
      </c>
    </row>
    <row r="23" spans="1:5" x14ac:dyDescent="0.2">
      <c r="A23" s="86" t="s">
        <v>13</v>
      </c>
      <c r="C23" s="90" t="s">
        <v>13</v>
      </c>
    </row>
    <row r="24" spans="1:5" x14ac:dyDescent="0.2">
      <c r="A24" s="86" t="s">
        <v>14</v>
      </c>
      <c r="C24" s="90" t="s">
        <v>14</v>
      </c>
    </row>
    <row r="25" spans="1:5" x14ac:dyDescent="0.2">
      <c r="C25" s="90"/>
    </row>
    <row r="26" spans="1:5" x14ac:dyDescent="0.2">
      <c r="A26" s="87" t="s">
        <v>220</v>
      </c>
      <c r="C26" s="90"/>
    </row>
    <row r="27" spans="1:5" x14ac:dyDescent="0.2">
      <c r="A27" s="86" t="s">
        <v>13</v>
      </c>
      <c r="C27" s="89"/>
    </row>
    <row r="28" spans="1:5" x14ac:dyDescent="0.2">
      <c r="A28" s="86" t="s">
        <v>14</v>
      </c>
      <c r="C28" s="91" t="s">
        <v>27</v>
      </c>
    </row>
    <row r="29" spans="1:5" x14ac:dyDescent="0.2">
      <c r="C29" s="90" t="s">
        <v>249</v>
      </c>
    </row>
    <row r="30" spans="1:5" x14ac:dyDescent="0.2">
      <c r="A30" s="87" t="s">
        <v>221</v>
      </c>
      <c r="C30" s="90" t="s">
        <v>250</v>
      </c>
    </row>
    <row r="31" spans="1:5" x14ac:dyDescent="0.2">
      <c r="A31" s="86" t="s">
        <v>13</v>
      </c>
      <c r="C31" s="90"/>
    </row>
    <row r="32" spans="1:5" x14ac:dyDescent="0.2">
      <c r="A32" s="86" t="s">
        <v>14</v>
      </c>
      <c r="C32" s="91" t="s">
        <v>45</v>
      </c>
    </row>
    <row r="33" spans="1:3" x14ac:dyDescent="0.2">
      <c r="C33" s="90" t="s">
        <v>10</v>
      </c>
    </row>
    <row r="34" spans="1:3" x14ac:dyDescent="0.2">
      <c r="A34" s="87" t="s">
        <v>224</v>
      </c>
      <c r="C34" s="90" t="s">
        <v>11</v>
      </c>
    </row>
    <row r="35" spans="1:3" x14ac:dyDescent="0.2">
      <c r="A35" s="86" t="s">
        <v>13</v>
      </c>
      <c r="C35" s="90" t="s">
        <v>251</v>
      </c>
    </row>
    <row r="36" spans="1:3" x14ac:dyDescent="0.2">
      <c r="A36" s="86" t="s">
        <v>14</v>
      </c>
      <c r="C36" s="90"/>
    </row>
    <row r="37" spans="1:3" ht="63.75" x14ac:dyDescent="0.2">
      <c r="C37" s="91" t="s">
        <v>166</v>
      </c>
    </row>
    <row r="38" spans="1:3" x14ac:dyDescent="0.2">
      <c r="A38" s="87" t="s">
        <v>225</v>
      </c>
      <c r="C38" s="90" t="s">
        <v>252</v>
      </c>
    </row>
    <row r="39" spans="1:3" x14ac:dyDescent="0.2">
      <c r="A39" s="86" t="s">
        <v>13</v>
      </c>
      <c r="C39" s="90" t="s">
        <v>253</v>
      </c>
    </row>
    <row r="40" spans="1:3" x14ac:dyDescent="0.2">
      <c r="A40" s="86" t="s">
        <v>14</v>
      </c>
      <c r="C40" s="90"/>
    </row>
    <row r="41" spans="1:3" ht="25.5" x14ac:dyDescent="0.2">
      <c r="C41" s="91" t="s">
        <v>167</v>
      </c>
    </row>
    <row r="42" spans="1:3" x14ac:dyDescent="0.2">
      <c r="A42" s="87" t="s">
        <v>226</v>
      </c>
      <c r="C42" s="90" t="s">
        <v>254</v>
      </c>
    </row>
    <row r="43" spans="1:3" x14ac:dyDescent="0.2">
      <c r="A43" s="86" t="s">
        <v>13</v>
      </c>
      <c r="C43" s="90" t="s">
        <v>255</v>
      </c>
    </row>
    <row r="44" spans="1:3" x14ac:dyDescent="0.2">
      <c r="A44" s="86" t="s">
        <v>14</v>
      </c>
      <c r="C44" s="90"/>
    </row>
    <row r="46" spans="1:3" x14ac:dyDescent="0.2">
      <c r="A46" s="87" t="s">
        <v>228</v>
      </c>
    </row>
    <row r="47" spans="1:3" x14ac:dyDescent="0.2">
      <c r="A47" s="86" t="s">
        <v>229</v>
      </c>
    </row>
    <row r="48" spans="1:3" x14ac:dyDescent="0.2">
      <c r="A48" s="86" t="s">
        <v>230</v>
      </c>
    </row>
    <row r="49" spans="1:1" ht="25.5" x14ac:dyDescent="0.2">
      <c r="A49" s="86" t="s">
        <v>231</v>
      </c>
    </row>
  </sheetData>
  <pageMargins left="0.7" right="0.7" top="0.75" bottom="0.75" header="0.3" footer="0.3"/>
  <pageSetup scale="6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Laws</vt:lpstr>
      <vt:lpstr>Deliverables</vt:lpstr>
      <vt:lpstr>Deliverables - Potential Harm</vt:lpstr>
      <vt:lpstr>Organizational Units</vt:lpstr>
      <vt:lpstr>ComprehensiveStrategic Finances</vt:lpstr>
      <vt:lpstr>Performance Measures</vt:lpstr>
      <vt:lpstr>Strategic Plan Summary</vt:lpstr>
      <vt:lpstr>Drop Down Options</vt:lpstr>
      <vt:lpstr>AgencyName</vt:lpstr>
      <vt:lpstr>Eval</vt:lpstr>
      <vt:lpstr>PartnerEntityType</vt:lpstr>
      <vt:lpstr>'ComprehensiveStrategic Finances'!Print_Titles</vt:lpstr>
      <vt:lpstr>Deliverables!Print_Titles</vt:lpstr>
      <vt:lpstr>'Deliverables - Potential Harm'!Print_Titles</vt:lpstr>
      <vt:lpstr>Laws!Print_Titles</vt:lpstr>
      <vt:lpstr>'Organizational Units'!Print_Titles</vt:lpstr>
      <vt:lpstr>'Performance Measures'!Print_Titles</vt:lpstr>
      <vt:lpstr>'Strategic Plan Summary'!Print_Titles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2015-02-27T20:44:14Z</dcterms:created>
  <dcterms:modified xsi:type="dcterms:W3CDTF">2018-05-07T15:00:49Z</dcterms:modified>
</cp:coreProperties>
</file>